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930" yWindow="0" windowWidth="20520" windowHeight="9975" activeTab="1"/>
  </bookViews>
  <sheets>
    <sheet name="PL01.ThuNS2023" sheetId="36" r:id="rId1"/>
    <sheet name="PL02.ChiNS2023" sheetId="2" r:id="rId2"/>
    <sheet name="PL03.QLHC" sheetId="33" r:id="rId3"/>
    <sheet name="PL04ĐT" sheetId="42" r:id="rId4"/>
    <sheet name="PL05.ThuHX" sheetId="10" r:id="rId5"/>
    <sheet name="PL06.Thu.HX huong" sheetId="11" r:id="rId6"/>
    <sheet name="PL07.ChiNS.HX" sheetId="12" r:id="rId7"/>
    <sheet name="PL08.Tiendat" sheetId="37" r:id="rId8"/>
    <sheet name="PL09. Von vay lai" sheetId="43" r:id="rId9"/>
    <sheet name="10. NSTW" sheetId="52" r:id="rId10"/>
    <sheet name="11. CTPH" sheetId="53" r:id="rId11"/>
    <sheet name="12. ODA" sheetId="54" r:id="rId12"/>
    <sheet name="13. MTQG" sheetId="55" r:id="rId13"/>
    <sheet name="14. Tien dat" sheetId="56" r:id="rId14"/>
    <sheet name="15. DoiungODA-NSTT" sheetId="57" r:id="rId15"/>
    <sheet name="16. NSTT" sheetId="58" r:id="rId16"/>
    <sheet name="17. XSKT" sheetId="5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0051" localSheetId="9">#REF!</definedName>
    <definedName name="\0051" localSheetId="13">#REF!</definedName>
    <definedName name="\0051">#N/A</definedName>
    <definedName name="\0061" localSheetId="9">#REF!</definedName>
    <definedName name="\0061" localSheetId="13">#REF!</definedName>
    <definedName name="\0061">#N/A</definedName>
    <definedName name="\0061a" localSheetId="13">#REF!</definedName>
    <definedName name="\0061a">#N/A</definedName>
    <definedName name="\0062a" localSheetId="13">#REF!</definedName>
    <definedName name="\0062a">#N/A</definedName>
    <definedName name="\0062b" localSheetId="13">#REF!</definedName>
    <definedName name="\0062b">#N/A</definedName>
    <definedName name="\0062c" localSheetId="13">#REF!</definedName>
    <definedName name="\0062c">#N/A</definedName>
    <definedName name="\0063" localSheetId="13">#REF!</definedName>
    <definedName name="\0063">#N/A</definedName>
    <definedName name="\0063a" localSheetId="13">#REF!</definedName>
    <definedName name="\0063a">#N/A</definedName>
    <definedName name="\0064" localSheetId="13">#REF!</definedName>
    <definedName name="\0064">#N/A</definedName>
    <definedName name="\0081" localSheetId="13">#REF!</definedName>
    <definedName name="\0081">#N/A</definedName>
    <definedName name="\0082" localSheetId="13">#REF!</definedName>
    <definedName name="\0082">#N/A</definedName>
    <definedName name="\010" localSheetId="13">#REF!</definedName>
    <definedName name="\010">#N/A</definedName>
    <definedName name="\4001a" localSheetId="13">#REF!</definedName>
    <definedName name="\4001a">#N/A</definedName>
    <definedName name="\4001b" localSheetId="13">#REF!</definedName>
    <definedName name="\4001b">#N/A</definedName>
    <definedName name="\4002a" localSheetId="13">#REF!</definedName>
    <definedName name="\4002a">#N/A</definedName>
    <definedName name="\4002b" localSheetId="13">#REF!</definedName>
    <definedName name="\4002b">#N/A</definedName>
    <definedName name="\4003a" localSheetId="13">#REF!</definedName>
    <definedName name="\4003a">#N/A</definedName>
    <definedName name="\4003b" localSheetId="13">#REF!</definedName>
    <definedName name="\4003b">#N/A</definedName>
    <definedName name="\4004" localSheetId="13">#REF!</definedName>
    <definedName name="\4004">#N/A</definedName>
    <definedName name="\4005" localSheetId="13">#REF!</definedName>
    <definedName name="\4005">#N/A</definedName>
    <definedName name="\4006" localSheetId="13">#REF!</definedName>
    <definedName name="\4006">#N/A</definedName>
    <definedName name="\4007" localSheetId="13">#REF!</definedName>
    <definedName name="\4007">#N/A</definedName>
    <definedName name="\4013" localSheetId="13">#REF!</definedName>
    <definedName name="\4013">#N/A</definedName>
    <definedName name="\4041" localSheetId="13">#REF!</definedName>
    <definedName name="\4041">#N/A</definedName>
    <definedName name="\4042" localSheetId="13">#REF!</definedName>
    <definedName name="\4042">#N/A</definedName>
    <definedName name="\4043" localSheetId="13">#REF!</definedName>
    <definedName name="\4043">#N/A</definedName>
    <definedName name="\4044" localSheetId="13">#REF!</definedName>
    <definedName name="\4044">#N/A</definedName>
    <definedName name="\4051" localSheetId="13">#REF!</definedName>
    <definedName name="\4051">#N/A</definedName>
    <definedName name="\4052" localSheetId="13">#REF!</definedName>
    <definedName name="\4052">#N/A</definedName>
    <definedName name="\4053" localSheetId="13">#REF!</definedName>
    <definedName name="\4053">#N/A</definedName>
    <definedName name="\4054" localSheetId="13">#REF!</definedName>
    <definedName name="\4054">#N/A</definedName>
    <definedName name="\4055" localSheetId="13">#REF!</definedName>
    <definedName name="\4055">#N/A</definedName>
    <definedName name="\4056" localSheetId="13">#REF!</definedName>
    <definedName name="\4056">#N/A</definedName>
    <definedName name="\4057" localSheetId="13">#REF!</definedName>
    <definedName name="\4057">#N/A</definedName>
    <definedName name="\4061" localSheetId="13">#REF!</definedName>
    <definedName name="\4061">#N/A</definedName>
    <definedName name="\4062" localSheetId="13">#REF!</definedName>
    <definedName name="\4062">#N/A</definedName>
    <definedName name="\4063" localSheetId="13">#REF!</definedName>
    <definedName name="\4063">#N/A</definedName>
    <definedName name="\4064" localSheetId="13">#REF!</definedName>
    <definedName name="\4064">#N/A</definedName>
    <definedName name="\4065" localSheetId="13">#REF!</definedName>
    <definedName name="\4065">#N/A</definedName>
    <definedName name="\4066" localSheetId="13">#REF!</definedName>
    <definedName name="\4066">#N/A</definedName>
    <definedName name="\4071" localSheetId="13">#REF!</definedName>
    <definedName name="\4071">#N/A</definedName>
    <definedName name="\4072" localSheetId="13">#REF!</definedName>
    <definedName name="\4072">#N/A</definedName>
    <definedName name="\4073" localSheetId="13">#REF!</definedName>
    <definedName name="\4073">#N/A</definedName>
    <definedName name="\4074" localSheetId="13">#REF!</definedName>
    <definedName name="\4074">#N/A</definedName>
    <definedName name="\4075" localSheetId="13">#REF!</definedName>
    <definedName name="\4075">#N/A</definedName>
    <definedName name="\4076" localSheetId="13">#REF!</definedName>
    <definedName name="\4076">#N/A</definedName>
    <definedName name="\5001" localSheetId="13">#REF!</definedName>
    <definedName name="\5001">#N/A</definedName>
    <definedName name="\50010a" localSheetId="13">#REF!</definedName>
    <definedName name="\50010a">#N/A</definedName>
    <definedName name="\50010b" localSheetId="13">#REF!</definedName>
    <definedName name="\50010b">#N/A</definedName>
    <definedName name="\50011a" localSheetId="13">#REF!</definedName>
    <definedName name="\50011a">#N/A</definedName>
    <definedName name="\50011b" localSheetId="13">#REF!</definedName>
    <definedName name="\50011b">#N/A</definedName>
    <definedName name="\50011c" localSheetId="13">#REF!</definedName>
    <definedName name="\50011c">#N/A</definedName>
    <definedName name="\5002" localSheetId="13">#REF!</definedName>
    <definedName name="\5002">#N/A</definedName>
    <definedName name="\5003a" localSheetId="13">#REF!</definedName>
    <definedName name="\5003a">#N/A</definedName>
    <definedName name="\5003b" localSheetId="13">#REF!</definedName>
    <definedName name="\5003b">#N/A</definedName>
    <definedName name="\5004a" localSheetId="13">#REF!</definedName>
    <definedName name="\5004a">#N/A</definedName>
    <definedName name="\5004b" localSheetId="13">#REF!</definedName>
    <definedName name="\5004b">#N/A</definedName>
    <definedName name="\5004c" localSheetId="13">#REF!</definedName>
    <definedName name="\5004c">#N/A</definedName>
    <definedName name="\5004d" localSheetId="13">#REF!</definedName>
    <definedName name="\5004d">#N/A</definedName>
    <definedName name="\5004e" localSheetId="13">#REF!</definedName>
    <definedName name="\5004e">#N/A</definedName>
    <definedName name="\5004f" localSheetId="13">#REF!</definedName>
    <definedName name="\5004f">#N/A</definedName>
    <definedName name="\5004g" localSheetId="13">#REF!</definedName>
    <definedName name="\5004g">#N/A</definedName>
    <definedName name="\5005a" localSheetId="13">#REF!</definedName>
    <definedName name="\5005a">#N/A</definedName>
    <definedName name="\5005b" localSheetId="13">#REF!</definedName>
    <definedName name="\5005b">#N/A</definedName>
    <definedName name="\5005c" localSheetId="13">#REF!</definedName>
    <definedName name="\5005c">#N/A</definedName>
    <definedName name="\5006" localSheetId="13">#REF!</definedName>
    <definedName name="\5006">#N/A</definedName>
    <definedName name="\5007" localSheetId="13">#REF!</definedName>
    <definedName name="\5007">#N/A</definedName>
    <definedName name="\5008a" localSheetId="13">#REF!</definedName>
    <definedName name="\5008a">#N/A</definedName>
    <definedName name="\5008b" localSheetId="13">#REF!</definedName>
    <definedName name="\5008b">#N/A</definedName>
    <definedName name="\5009" localSheetId="13">#REF!</definedName>
    <definedName name="\5009">#N/A</definedName>
    <definedName name="\5021" localSheetId="13">#REF!</definedName>
    <definedName name="\5021">#N/A</definedName>
    <definedName name="\5022" localSheetId="13">#REF!</definedName>
    <definedName name="\5022">#N/A</definedName>
    <definedName name="\5023" localSheetId="13">#REF!</definedName>
    <definedName name="\5023">#N/A</definedName>
    <definedName name="\5041" localSheetId="13">#REF!</definedName>
    <definedName name="\5041">#N/A</definedName>
    <definedName name="\5045" localSheetId="13">#REF!</definedName>
    <definedName name="\5045">#N/A</definedName>
    <definedName name="\505" localSheetId="13">#REF!</definedName>
    <definedName name="\505">#N/A</definedName>
    <definedName name="\506" localSheetId="13">#REF!</definedName>
    <definedName name="\506">#N/A</definedName>
    <definedName name="\5081" localSheetId="13">#REF!</definedName>
    <definedName name="\5081">#N/A</definedName>
    <definedName name="\5082" localSheetId="13">#REF!</definedName>
    <definedName name="\5082">#N/A</definedName>
    <definedName name="\6001a" localSheetId="13">#REF!</definedName>
    <definedName name="\6001a">#N/A</definedName>
    <definedName name="\6001b" localSheetId="13">#REF!</definedName>
    <definedName name="\6001b">#N/A</definedName>
    <definedName name="\6001c" localSheetId="13">#REF!</definedName>
    <definedName name="\6001c">#N/A</definedName>
    <definedName name="\6002" localSheetId="13">#REF!</definedName>
    <definedName name="\6002">#N/A</definedName>
    <definedName name="\6003" localSheetId="13">#REF!</definedName>
    <definedName name="\6003">#N/A</definedName>
    <definedName name="\6004" localSheetId="13">#REF!</definedName>
    <definedName name="\6004">#N/A</definedName>
    <definedName name="\6012" localSheetId="13">#REF!</definedName>
    <definedName name="\6012">#N/A</definedName>
    <definedName name="\6021" localSheetId="13">#REF!</definedName>
    <definedName name="\6021">#N/A</definedName>
    <definedName name="\6051" localSheetId="13">#REF!</definedName>
    <definedName name="\6051">#N/A</definedName>
    <definedName name="\6052" localSheetId="13">#REF!</definedName>
    <definedName name="\6052">#N/A</definedName>
    <definedName name="\6053" localSheetId="13">#REF!</definedName>
    <definedName name="\6053">#N/A</definedName>
    <definedName name="\6055" localSheetId="13">#REF!</definedName>
    <definedName name="\6055">#N/A</definedName>
    <definedName name="\6061" localSheetId="13">#REF!</definedName>
    <definedName name="\6061">#N/A</definedName>
    <definedName name="\6101" localSheetId="13">#REF!</definedName>
    <definedName name="\6101">#N/A</definedName>
    <definedName name="\6102" localSheetId="13">#REF!</definedName>
    <definedName name="\6102">#N/A</definedName>
    <definedName name="\6121" localSheetId="13">#REF!</definedName>
    <definedName name="\6121">#N/A</definedName>
    <definedName name="\6122" localSheetId="13">#REF!</definedName>
    <definedName name="\6122">#N/A</definedName>
    <definedName name="\6123" localSheetId="13">#REF!</definedName>
    <definedName name="\6123">#N/A</definedName>
    <definedName name="\6125" localSheetId="13">#REF!</definedName>
    <definedName name="\6125">#N/A</definedName>
    <definedName name="\T" localSheetId="13">#REF!</definedName>
    <definedName name="\T" localSheetId="0">#REF!</definedName>
    <definedName name="\T" localSheetId="2">#REF!</definedName>
    <definedName name="\T" localSheetId="3">#REF!</definedName>
    <definedName name="\T" localSheetId="8">#REF!</definedName>
    <definedName name="\T">#REF!</definedName>
    <definedName name="_">#N/A</definedName>
    <definedName name="___">#N/A</definedName>
    <definedName name="_________a1" localSheetId="9" hidden="1">{"'Sheet1'!$L$16"}</definedName>
    <definedName name="_________a1" localSheetId="12" hidden="1">{"'Sheet1'!$L$16"}</definedName>
    <definedName name="_________a1" localSheetId="13" hidden="1">{"'Sheet1'!$L$16"}</definedName>
    <definedName name="_________a1" localSheetId="14" hidden="1">{"'Sheet1'!$L$16"}</definedName>
    <definedName name="_________a1" localSheetId="15" hidden="1">{"'Sheet1'!$L$16"}</definedName>
    <definedName name="_________a1" localSheetId="16" hidden="1">{"'Sheet1'!$L$16"}</definedName>
    <definedName name="_________a1" localSheetId="0" hidden="1">{"'Sheet1'!$L$16"}</definedName>
    <definedName name="_________a1" localSheetId="2" hidden="1">{"'Sheet1'!$L$16"}</definedName>
    <definedName name="_________a1" localSheetId="3" hidden="1">{"'Sheet1'!$L$16"}</definedName>
    <definedName name="_________a1" localSheetId="8" hidden="1">{"'Sheet1'!$L$16"}</definedName>
    <definedName name="_________a1" hidden="1">{"'Sheet1'!$L$16"}</definedName>
    <definedName name="_________ban2" localSheetId="9" hidden="1">{"'Sheet1'!$L$16"}</definedName>
    <definedName name="_________ban2" localSheetId="12" hidden="1">{"'Sheet1'!$L$16"}</definedName>
    <definedName name="_________ban2" localSheetId="13" hidden="1">{"'Sheet1'!$L$16"}</definedName>
    <definedName name="_________ban2" localSheetId="14" hidden="1">{"'Sheet1'!$L$16"}</definedName>
    <definedName name="_________ban2" localSheetId="15" hidden="1">{"'Sheet1'!$L$16"}</definedName>
    <definedName name="_________ban2" localSheetId="16" hidden="1">{"'Sheet1'!$L$16"}</definedName>
    <definedName name="_________ban2" localSheetId="0" hidden="1">{"'Sheet1'!$L$16"}</definedName>
    <definedName name="_________ban2" localSheetId="2" hidden="1">{"'Sheet1'!$L$16"}</definedName>
    <definedName name="_________ban2" localSheetId="3" hidden="1">{"'Sheet1'!$L$16"}</definedName>
    <definedName name="_________ban2" localSheetId="8" hidden="1">{"'Sheet1'!$L$16"}</definedName>
    <definedName name="_________ban2" hidden="1">{"'Sheet1'!$L$16"}</definedName>
    <definedName name="_________h1" localSheetId="9" hidden="1">{"'Sheet1'!$L$16"}</definedName>
    <definedName name="_________h1" localSheetId="12" hidden="1">{"'Sheet1'!$L$16"}</definedName>
    <definedName name="_________h1" localSheetId="13" hidden="1">{"'Sheet1'!$L$16"}</definedName>
    <definedName name="_________h1" localSheetId="14" hidden="1">{"'Sheet1'!$L$16"}</definedName>
    <definedName name="_________h1" localSheetId="15" hidden="1">{"'Sheet1'!$L$16"}</definedName>
    <definedName name="_________h1" localSheetId="16" hidden="1">{"'Sheet1'!$L$16"}</definedName>
    <definedName name="_________h1" localSheetId="0" hidden="1">{"'Sheet1'!$L$16"}</definedName>
    <definedName name="_________h1" localSheetId="2" hidden="1">{"'Sheet1'!$L$16"}</definedName>
    <definedName name="_________h1" localSheetId="3" hidden="1">{"'Sheet1'!$L$16"}</definedName>
    <definedName name="_________h1" localSheetId="8" hidden="1">{"'Sheet1'!$L$16"}</definedName>
    <definedName name="_________h1" hidden="1">{"'Sheet1'!$L$16"}</definedName>
    <definedName name="_________hu1" localSheetId="9" hidden="1">{"'Sheet1'!$L$16"}</definedName>
    <definedName name="_________hu1" localSheetId="12" hidden="1">{"'Sheet1'!$L$16"}</definedName>
    <definedName name="_________hu1" localSheetId="13" hidden="1">{"'Sheet1'!$L$16"}</definedName>
    <definedName name="_________hu1" localSheetId="14" hidden="1">{"'Sheet1'!$L$16"}</definedName>
    <definedName name="_________hu1" localSheetId="15" hidden="1">{"'Sheet1'!$L$16"}</definedName>
    <definedName name="_________hu1" localSheetId="16" hidden="1">{"'Sheet1'!$L$16"}</definedName>
    <definedName name="_________hu1" localSheetId="0" hidden="1">{"'Sheet1'!$L$16"}</definedName>
    <definedName name="_________hu1" localSheetId="2" hidden="1">{"'Sheet1'!$L$16"}</definedName>
    <definedName name="_________hu1" localSheetId="3" hidden="1">{"'Sheet1'!$L$16"}</definedName>
    <definedName name="_________hu1" localSheetId="8" hidden="1">{"'Sheet1'!$L$16"}</definedName>
    <definedName name="_________hu1" hidden="1">{"'Sheet1'!$L$16"}</definedName>
    <definedName name="_________hu2" localSheetId="9" hidden="1">{"'Sheet1'!$L$16"}</definedName>
    <definedName name="_________hu2" localSheetId="12" hidden="1">{"'Sheet1'!$L$16"}</definedName>
    <definedName name="_________hu2" localSheetId="13" hidden="1">{"'Sheet1'!$L$16"}</definedName>
    <definedName name="_________hu2" localSheetId="14" hidden="1">{"'Sheet1'!$L$16"}</definedName>
    <definedName name="_________hu2" localSheetId="15" hidden="1">{"'Sheet1'!$L$16"}</definedName>
    <definedName name="_________hu2" localSheetId="16" hidden="1">{"'Sheet1'!$L$16"}</definedName>
    <definedName name="_________hu2" localSheetId="0" hidden="1">{"'Sheet1'!$L$16"}</definedName>
    <definedName name="_________hu2" localSheetId="2" hidden="1">{"'Sheet1'!$L$16"}</definedName>
    <definedName name="_________hu2" localSheetId="3" hidden="1">{"'Sheet1'!$L$16"}</definedName>
    <definedName name="_________hu2" localSheetId="8" hidden="1">{"'Sheet1'!$L$16"}</definedName>
    <definedName name="_________hu2" hidden="1">{"'Sheet1'!$L$16"}</definedName>
    <definedName name="_________hu5" localSheetId="9" hidden="1">{"'Sheet1'!$L$16"}</definedName>
    <definedName name="_________hu5" localSheetId="12" hidden="1">{"'Sheet1'!$L$16"}</definedName>
    <definedName name="_________hu5" localSheetId="13" hidden="1">{"'Sheet1'!$L$16"}</definedName>
    <definedName name="_________hu5" localSheetId="14" hidden="1">{"'Sheet1'!$L$16"}</definedName>
    <definedName name="_________hu5" localSheetId="15" hidden="1">{"'Sheet1'!$L$16"}</definedName>
    <definedName name="_________hu5" localSheetId="16" hidden="1">{"'Sheet1'!$L$16"}</definedName>
    <definedName name="_________hu5" localSheetId="0" hidden="1">{"'Sheet1'!$L$16"}</definedName>
    <definedName name="_________hu5" localSheetId="2" hidden="1">{"'Sheet1'!$L$16"}</definedName>
    <definedName name="_________hu5" localSheetId="3" hidden="1">{"'Sheet1'!$L$16"}</definedName>
    <definedName name="_________hu5" localSheetId="8" hidden="1">{"'Sheet1'!$L$16"}</definedName>
    <definedName name="_________hu5" hidden="1">{"'Sheet1'!$L$16"}</definedName>
    <definedName name="_________hu6" localSheetId="9" hidden="1">{"'Sheet1'!$L$16"}</definedName>
    <definedName name="_________hu6" localSheetId="12" hidden="1">{"'Sheet1'!$L$16"}</definedName>
    <definedName name="_________hu6" localSheetId="13" hidden="1">{"'Sheet1'!$L$16"}</definedName>
    <definedName name="_________hu6" localSheetId="14" hidden="1">{"'Sheet1'!$L$16"}</definedName>
    <definedName name="_________hu6" localSheetId="15" hidden="1">{"'Sheet1'!$L$16"}</definedName>
    <definedName name="_________hu6" localSheetId="16" hidden="1">{"'Sheet1'!$L$16"}</definedName>
    <definedName name="_________hu6" localSheetId="0" hidden="1">{"'Sheet1'!$L$16"}</definedName>
    <definedName name="_________hu6" localSheetId="2" hidden="1">{"'Sheet1'!$L$16"}</definedName>
    <definedName name="_________hu6" localSheetId="3" hidden="1">{"'Sheet1'!$L$16"}</definedName>
    <definedName name="_________hu6" localSheetId="8" hidden="1">{"'Sheet1'!$L$16"}</definedName>
    <definedName name="_________hu6" hidden="1">{"'Sheet1'!$L$16"}</definedName>
    <definedName name="_________M36" localSheetId="9" hidden="1">{"'Sheet1'!$L$16"}</definedName>
    <definedName name="_________M36" localSheetId="12" hidden="1">{"'Sheet1'!$L$16"}</definedName>
    <definedName name="_________M36" localSheetId="13" hidden="1">{"'Sheet1'!$L$16"}</definedName>
    <definedName name="_________M36" localSheetId="14" hidden="1">{"'Sheet1'!$L$16"}</definedName>
    <definedName name="_________M36" localSheetId="15" hidden="1">{"'Sheet1'!$L$16"}</definedName>
    <definedName name="_________M36" localSheetId="16" hidden="1">{"'Sheet1'!$L$16"}</definedName>
    <definedName name="_________M36" localSheetId="0" hidden="1">{"'Sheet1'!$L$16"}</definedName>
    <definedName name="_________M36" localSheetId="2" hidden="1">{"'Sheet1'!$L$16"}</definedName>
    <definedName name="_________M36" localSheetId="3" hidden="1">{"'Sheet1'!$L$16"}</definedName>
    <definedName name="_________M36" localSheetId="8" hidden="1">{"'Sheet1'!$L$16"}</definedName>
    <definedName name="_________M36" hidden="1">{"'Sheet1'!$L$16"}</definedName>
    <definedName name="_________PA3" localSheetId="9" hidden="1">{"'Sheet1'!$L$16"}</definedName>
    <definedName name="_________PA3" localSheetId="12" hidden="1">{"'Sheet1'!$L$16"}</definedName>
    <definedName name="_________PA3" localSheetId="13" hidden="1">{"'Sheet1'!$L$16"}</definedName>
    <definedName name="_________PA3" localSheetId="14" hidden="1">{"'Sheet1'!$L$16"}</definedName>
    <definedName name="_________PA3" localSheetId="15" hidden="1">{"'Sheet1'!$L$16"}</definedName>
    <definedName name="_________PA3" localSheetId="16" hidden="1">{"'Sheet1'!$L$16"}</definedName>
    <definedName name="_________PA3" localSheetId="0" hidden="1">{"'Sheet1'!$L$16"}</definedName>
    <definedName name="_________PA3" localSheetId="2" hidden="1">{"'Sheet1'!$L$16"}</definedName>
    <definedName name="_________PA3" localSheetId="3" hidden="1">{"'Sheet1'!$L$16"}</definedName>
    <definedName name="_________PA3" localSheetId="8" hidden="1">{"'Sheet1'!$L$16"}</definedName>
    <definedName name="_________PA3" hidden="1">{"'Sheet1'!$L$16"}</definedName>
    <definedName name="_________Tru21" localSheetId="9" hidden="1">{"'Sheet1'!$L$16"}</definedName>
    <definedName name="_________Tru21" localSheetId="12" hidden="1">{"'Sheet1'!$L$16"}</definedName>
    <definedName name="_________Tru21" localSheetId="13" hidden="1">{"'Sheet1'!$L$16"}</definedName>
    <definedName name="_________Tru21" localSheetId="14" hidden="1">{"'Sheet1'!$L$16"}</definedName>
    <definedName name="_________Tru21" localSheetId="15" hidden="1">{"'Sheet1'!$L$16"}</definedName>
    <definedName name="_________Tru21" localSheetId="16" hidden="1">{"'Sheet1'!$L$16"}</definedName>
    <definedName name="_________Tru21" localSheetId="0" hidden="1">{"'Sheet1'!$L$16"}</definedName>
    <definedName name="_________Tru21" localSheetId="2" hidden="1">{"'Sheet1'!$L$16"}</definedName>
    <definedName name="_________Tru21" localSheetId="3" hidden="1">{"'Sheet1'!$L$16"}</definedName>
    <definedName name="_________Tru21" localSheetId="8" hidden="1">{"'Sheet1'!$L$16"}</definedName>
    <definedName name="_________Tru21" hidden="1">{"'Sheet1'!$L$16"}</definedName>
    <definedName name="________a1" localSheetId="9" hidden="1">{"'Sheet1'!$L$16"}</definedName>
    <definedName name="________a1" localSheetId="12" hidden="1">{"'Sheet1'!$L$16"}</definedName>
    <definedName name="________a1" localSheetId="13" hidden="1">{"'Sheet1'!$L$16"}</definedName>
    <definedName name="________a1" localSheetId="14" hidden="1">{"'Sheet1'!$L$16"}</definedName>
    <definedName name="________a1" localSheetId="15" hidden="1">{"'Sheet1'!$L$16"}</definedName>
    <definedName name="________a1" localSheetId="16" hidden="1">{"'Sheet1'!$L$16"}</definedName>
    <definedName name="________a1" localSheetId="0" hidden="1">{"'Sheet1'!$L$16"}</definedName>
    <definedName name="________a1" localSheetId="2" hidden="1">{"'Sheet1'!$L$16"}</definedName>
    <definedName name="________a1" localSheetId="3" hidden="1">{"'Sheet1'!$L$16"}</definedName>
    <definedName name="________a1" localSheetId="8" hidden="1">{"'Sheet1'!$L$16"}</definedName>
    <definedName name="________a1" hidden="1">{"'Sheet1'!$L$16"}</definedName>
    <definedName name="________h1" localSheetId="9" hidden="1">{"'Sheet1'!$L$16"}</definedName>
    <definedName name="________h1" localSheetId="12" hidden="1">{"'Sheet1'!$L$16"}</definedName>
    <definedName name="________h1" localSheetId="13" hidden="1">{"'Sheet1'!$L$16"}</definedName>
    <definedName name="________h1" localSheetId="14" hidden="1">{"'Sheet1'!$L$16"}</definedName>
    <definedName name="________h1" localSheetId="15" hidden="1">{"'Sheet1'!$L$16"}</definedName>
    <definedName name="________h1" localSheetId="16" hidden="1">{"'Sheet1'!$L$16"}</definedName>
    <definedName name="________h1" localSheetId="0" hidden="1">{"'Sheet1'!$L$16"}</definedName>
    <definedName name="________h1" localSheetId="2" hidden="1">{"'Sheet1'!$L$16"}</definedName>
    <definedName name="________h1" localSheetId="3" hidden="1">{"'Sheet1'!$L$16"}</definedName>
    <definedName name="________h1" localSheetId="8" hidden="1">{"'Sheet1'!$L$16"}</definedName>
    <definedName name="________h1" hidden="1">{"'Sheet1'!$L$16"}</definedName>
    <definedName name="________hu1" localSheetId="9" hidden="1">{"'Sheet1'!$L$16"}</definedName>
    <definedName name="________hu1" localSheetId="12" hidden="1">{"'Sheet1'!$L$16"}</definedName>
    <definedName name="________hu1" localSheetId="13" hidden="1">{"'Sheet1'!$L$16"}</definedName>
    <definedName name="________hu1" localSheetId="14" hidden="1">{"'Sheet1'!$L$16"}</definedName>
    <definedName name="________hu1" localSheetId="15" hidden="1">{"'Sheet1'!$L$16"}</definedName>
    <definedName name="________hu1" localSheetId="16" hidden="1">{"'Sheet1'!$L$16"}</definedName>
    <definedName name="________hu1" localSheetId="0" hidden="1">{"'Sheet1'!$L$16"}</definedName>
    <definedName name="________hu1" localSheetId="2" hidden="1">{"'Sheet1'!$L$16"}</definedName>
    <definedName name="________hu1" localSheetId="3" hidden="1">{"'Sheet1'!$L$16"}</definedName>
    <definedName name="________hu1" localSheetId="8" hidden="1">{"'Sheet1'!$L$16"}</definedName>
    <definedName name="________hu1" hidden="1">{"'Sheet1'!$L$16"}</definedName>
    <definedName name="________hu2" localSheetId="9" hidden="1">{"'Sheet1'!$L$16"}</definedName>
    <definedName name="________hu2" localSheetId="12" hidden="1">{"'Sheet1'!$L$16"}</definedName>
    <definedName name="________hu2" localSheetId="13" hidden="1">{"'Sheet1'!$L$16"}</definedName>
    <definedName name="________hu2" localSheetId="14" hidden="1">{"'Sheet1'!$L$16"}</definedName>
    <definedName name="________hu2" localSheetId="15" hidden="1">{"'Sheet1'!$L$16"}</definedName>
    <definedName name="________hu2" localSheetId="16" hidden="1">{"'Sheet1'!$L$16"}</definedName>
    <definedName name="________hu2" localSheetId="0" hidden="1">{"'Sheet1'!$L$16"}</definedName>
    <definedName name="________hu2" localSheetId="2" hidden="1">{"'Sheet1'!$L$16"}</definedName>
    <definedName name="________hu2" localSheetId="3" hidden="1">{"'Sheet1'!$L$16"}</definedName>
    <definedName name="________hu2" localSheetId="8" hidden="1">{"'Sheet1'!$L$16"}</definedName>
    <definedName name="________hu2" hidden="1">{"'Sheet1'!$L$16"}</definedName>
    <definedName name="________hu5" localSheetId="9" hidden="1">{"'Sheet1'!$L$16"}</definedName>
    <definedName name="________hu5" localSheetId="12" hidden="1">{"'Sheet1'!$L$16"}</definedName>
    <definedName name="________hu5" localSheetId="13" hidden="1">{"'Sheet1'!$L$16"}</definedName>
    <definedName name="________hu5" localSheetId="14" hidden="1">{"'Sheet1'!$L$16"}</definedName>
    <definedName name="________hu5" localSheetId="15" hidden="1">{"'Sheet1'!$L$16"}</definedName>
    <definedName name="________hu5" localSheetId="16" hidden="1">{"'Sheet1'!$L$16"}</definedName>
    <definedName name="________hu5" localSheetId="0" hidden="1">{"'Sheet1'!$L$16"}</definedName>
    <definedName name="________hu5" localSheetId="2" hidden="1">{"'Sheet1'!$L$16"}</definedName>
    <definedName name="________hu5" localSheetId="3" hidden="1">{"'Sheet1'!$L$16"}</definedName>
    <definedName name="________hu5" localSheetId="8" hidden="1">{"'Sheet1'!$L$16"}</definedName>
    <definedName name="________hu5" hidden="1">{"'Sheet1'!$L$16"}</definedName>
    <definedName name="________hu6" localSheetId="9" hidden="1">{"'Sheet1'!$L$16"}</definedName>
    <definedName name="________hu6" localSheetId="12" hidden="1">{"'Sheet1'!$L$16"}</definedName>
    <definedName name="________hu6" localSheetId="13" hidden="1">{"'Sheet1'!$L$16"}</definedName>
    <definedName name="________hu6" localSheetId="14" hidden="1">{"'Sheet1'!$L$16"}</definedName>
    <definedName name="________hu6" localSheetId="15" hidden="1">{"'Sheet1'!$L$16"}</definedName>
    <definedName name="________hu6" localSheetId="16" hidden="1">{"'Sheet1'!$L$16"}</definedName>
    <definedName name="________hu6" localSheetId="0" hidden="1">{"'Sheet1'!$L$16"}</definedName>
    <definedName name="________hu6" localSheetId="2" hidden="1">{"'Sheet1'!$L$16"}</definedName>
    <definedName name="________hu6" localSheetId="3" hidden="1">{"'Sheet1'!$L$16"}</definedName>
    <definedName name="________hu6" localSheetId="8" hidden="1">{"'Sheet1'!$L$16"}</definedName>
    <definedName name="________hu6" hidden="1">{"'Sheet1'!$L$16"}</definedName>
    <definedName name="_______a1" localSheetId="9" hidden="1">{"'Sheet1'!$L$16"}</definedName>
    <definedName name="_______a1" localSheetId="12" hidden="1">{"'Sheet1'!$L$16"}</definedName>
    <definedName name="_______a1" localSheetId="13" hidden="1">{"'Sheet1'!$L$16"}</definedName>
    <definedName name="_______a1" localSheetId="14" hidden="1">{"'Sheet1'!$L$16"}</definedName>
    <definedName name="_______a1" localSheetId="0" hidden="1">{"'Sheet1'!$L$16"}</definedName>
    <definedName name="_______a1" localSheetId="2" hidden="1">{"'Sheet1'!$L$16"}</definedName>
    <definedName name="_______a1" localSheetId="3" hidden="1">{"'Sheet1'!$L$16"}</definedName>
    <definedName name="_______a1" localSheetId="8" hidden="1">{"'Sheet1'!$L$16"}</definedName>
    <definedName name="_______a1" hidden="1">{"'Sheet1'!$L$16"}</definedName>
    <definedName name="_______a129" localSheetId="12" hidden="1">{"Offgrid",#N/A,FALSE,"OFFGRID";"Region",#N/A,FALSE,"REGION";"Offgrid -2",#N/A,FALSE,"OFFGRID";"WTP",#N/A,FALSE,"WTP";"WTP -2",#N/A,FALSE,"WTP";"Project",#N/A,FALSE,"PROJECT";"Summary -2",#N/A,FALSE,"SUMMARY"}</definedName>
    <definedName name="_______a129" localSheetId="14" hidden="1">{"Offgrid",#N/A,FALSE,"OFFGRID";"Region",#N/A,FALSE,"REGION";"Offgrid -2",#N/A,FALSE,"OFFGRID";"WTP",#N/A,FALSE,"WTP";"WTP -2",#N/A,FALSE,"WTP";"Project",#N/A,FALSE,"PROJECT";"Summary -2",#N/A,FALSE,"SUMMARY"}</definedName>
    <definedName name="_______a129" localSheetId="0" hidden="1">{"Offgrid",#N/A,FALSE,"OFFGRID";"Region",#N/A,FALSE,"REGION";"Offgrid -2",#N/A,FALSE,"OFFGRID";"WTP",#N/A,FALSE,"WTP";"WTP -2",#N/A,FALSE,"WTP";"Project",#N/A,FALSE,"PROJECT";"Summary -2",#N/A,FALSE,"SUMMARY"}</definedName>
    <definedName name="_______a129" localSheetId="2" hidden="1">{"Offgrid",#N/A,FALSE,"OFFGRID";"Region",#N/A,FALSE,"REGION";"Offgrid -2",#N/A,FALSE,"OFFGRID";"WTP",#N/A,FALSE,"WTP";"WTP -2",#N/A,FALSE,"WTP";"Project",#N/A,FALSE,"PROJECT";"Summary -2",#N/A,FALSE,"SUMMARY"}</definedName>
    <definedName name="_______a129" localSheetId="3" hidden="1">{"Offgrid",#N/A,FALSE,"OFFGRID";"Region",#N/A,FALSE,"REGION";"Offgrid -2",#N/A,FALSE,"OFFGRID";"WTP",#N/A,FALSE,"WTP";"WTP -2",#N/A,FALSE,"WTP";"Project",#N/A,FALSE,"PROJECT";"Summary -2",#N/A,FALSE,"SUMMARY"}</definedName>
    <definedName name="_______a129" localSheetId="5" hidden="1">{"Offgrid",#N/A,FALSE,"OFFGRID";"Region",#N/A,FALSE,"REGION";"Offgrid -2",#N/A,FALSE,"OFFGRID";"WTP",#N/A,FALSE,"WTP";"WTP -2",#N/A,FALSE,"WTP";"Project",#N/A,FALSE,"PROJECT";"Summary -2",#N/A,FALSE,"SUMMARY"}</definedName>
    <definedName name="_______a129" localSheetId="6" hidden="1">{"Offgrid",#N/A,FALSE,"OFFGRID";"Region",#N/A,FALSE,"REGION";"Offgrid -2",#N/A,FALSE,"OFFGRID";"WTP",#N/A,FALSE,"WTP";"WTP -2",#N/A,FALSE,"WTP";"Project",#N/A,FALSE,"PROJECT";"Summary -2",#N/A,FALSE,"SUMMARY"}</definedName>
    <definedName name="_______a129" localSheetId="8" hidden="1">{"Offgrid",#N/A,FALSE,"OFFGRID";"Region",#N/A,FALSE,"REGION";"Offgrid -2",#N/A,FALSE,"OFFGRID";"WTP",#N/A,FALSE,"WTP";"WTP -2",#N/A,FALSE,"WTP";"Project",#N/A,FALSE,"PROJECT";"Summary -2",#N/A,FALSE,"SUMMARY"}</definedName>
    <definedName name="_______a129" hidden="1">{"Offgrid",#N/A,FALSE,"OFFGRID";"Region",#N/A,FALSE,"REGION";"Offgrid -2",#N/A,FALSE,"OFFGRID";"WTP",#N/A,FALSE,"WTP";"WTP -2",#N/A,FALSE,"WTP";"Project",#N/A,FALSE,"PROJECT";"Summary -2",#N/A,FALSE,"SUMMARY"}</definedName>
    <definedName name="_______a130" localSheetId="12" hidden="1">{"Offgrid",#N/A,FALSE,"OFFGRID";"Region",#N/A,FALSE,"REGION";"Offgrid -2",#N/A,FALSE,"OFFGRID";"WTP",#N/A,FALSE,"WTP";"WTP -2",#N/A,FALSE,"WTP";"Project",#N/A,FALSE,"PROJECT";"Summary -2",#N/A,FALSE,"SUMMARY"}</definedName>
    <definedName name="_______a130" localSheetId="14" hidden="1">{"Offgrid",#N/A,FALSE,"OFFGRID";"Region",#N/A,FALSE,"REGION";"Offgrid -2",#N/A,FALSE,"OFFGRID";"WTP",#N/A,FALSE,"WTP";"WTP -2",#N/A,FALSE,"WTP";"Project",#N/A,FALSE,"PROJECT";"Summary -2",#N/A,FALSE,"SUMMARY"}</definedName>
    <definedName name="_______a130" localSheetId="0" hidden="1">{"Offgrid",#N/A,FALSE,"OFFGRID";"Region",#N/A,FALSE,"REGION";"Offgrid -2",#N/A,FALSE,"OFFGRID";"WTP",#N/A,FALSE,"WTP";"WTP -2",#N/A,FALSE,"WTP";"Project",#N/A,FALSE,"PROJECT";"Summary -2",#N/A,FALSE,"SUMMARY"}</definedName>
    <definedName name="_______a130" localSheetId="2" hidden="1">{"Offgrid",#N/A,FALSE,"OFFGRID";"Region",#N/A,FALSE,"REGION";"Offgrid -2",#N/A,FALSE,"OFFGRID";"WTP",#N/A,FALSE,"WTP";"WTP -2",#N/A,FALSE,"WTP";"Project",#N/A,FALSE,"PROJECT";"Summary -2",#N/A,FALSE,"SUMMARY"}</definedName>
    <definedName name="_______a130" localSheetId="3" hidden="1">{"Offgrid",#N/A,FALSE,"OFFGRID";"Region",#N/A,FALSE,"REGION";"Offgrid -2",#N/A,FALSE,"OFFGRID";"WTP",#N/A,FALSE,"WTP";"WTP -2",#N/A,FALSE,"WTP";"Project",#N/A,FALSE,"PROJECT";"Summary -2",#N/A,FALSE,"SUMMARY"}</definedName>
    <definedName name="_______a130" localSheetId="5" hidden="1">{"Offgrid",#N/A,FALSE,"OFFGRID";"Region",#N/A,FALSE,"REGION";"Offgrid -2",#N/A,FALSE,"OFFGRID";"WTP",#N/A,FALSE,"WTP";"WTP -2",#N/A,FALSE,"WTP";"Project",#N/A,FALSE,"PROJECT";"Summary -2",#N/A,FALSE,"SUMMARY"}</definedName>
    <definedName name="_______a130" localSheetId="6" hidden="1">{"Offgrid",#N/A,FALSE,"OFFGRID";"Region",#N/A,FALSE,"REGION";"Offgrid -2",#N/A,FALSE,"OFFGRID";"WTP",#N/A,FALSE,"WTP";"WTP -2",#N/A,FALSE,"WTP";"Project",#N/A,FALSE,"PROJECT";"Summary -2",#N/A,FALSE,"SUMMARY"}</definedName>
    <definedName name="_______a130" localSheetId="8"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_ban2" localSheetId="9" hidden="1">{"'Sheet1'!$L$16"}</definedName>
    <definedName name="_______ban2" localSheetId="12" hidden="1">{"'Sheet1'!$L$16"}</definedName>
    <definedName name="_______ban2" localSheetId="13" hidden="1">{"'Sheet1'!$L$16"}</definedName>
    <definedName name="_______ban2" localSheetId="14" hidden="1">{"'Sheet1'!$L$16"}</definedName>
    <definedName name="_______ban2" localSheetId="0" hidden="1">{"'Sheet1'!$L$16"}</definedName>
    <definedName name="_______ban2" localSheetId="2" hidden="1">{"'Sheet1'!$L$16"}</definedName>
    <definedName name="_______ban2" localSheetId="3" hidden="1">{"'Sheet1'!$L$16"}</definedName>
    <definedName name="_______ban2" localSheetId="8" hidden="1">{"'Sheet1'!$L$16"}</definedName>
    <definedName name="_______ban2" hidden="1">{"'Sheet1'!$L$16"}</definedName>
    <definedName name="_______h1" localSheetId="9" hidden="1">{"'Sheet1'!$L$16"}</definedName>
    <definedName name="_______h1" localSheetId="12" hidden="1">{"'Sheet1'!$L$16"}</definedName>
    <definedName name="_______h1" localSheetId="13" hidden="1">{"'Sheet1'!$L$16"}</definedName>
    <definedName name="_______h1" localSheetId="14" hidden="1">{"'Sheet1'!$L$16"}</definedName>
    <definedName name="_______h1" localSheetId="0" hidden="1">{"'Sheet1'!$L$16"}</definedName>
    <definedName name="_______h1" localSheetId="2" hidden="1">{"'Sheet1'!$L$16"}</definedName>
    <definedName name="_______h1" localSheetId="3" hidden="1">{"'Sheet1'!$L$16"}</definedName>
    <definedName name="_______h1" localSheetId="8" hidden="1">{"'Sheet1'!$L$16"}</definedName>
    <definedName name="_______h1" hidden="1">{"'Sheet1'!$L$16"}</definedName>
    <definedName name="_______hu1" localSheetId="9" hidden="1">{"'Sheet1'!$L$16"}</definedName>
    <definedName name="_______hu1" localSheetId="12" hidden="1">{"'Sheet1'!$L$16"}</definedName>
    <definedName name="_______hu1" localSheetId="13" hidden="1">{"'Sheet1'!$L$16"}</definedName>
    <definedName name="_______hu1" localSheetId="14" hidden="1">{"'Sheet1'!$L$16"}</definedName>
    <definedName name="_______hu1" localSheetId="0" hidden="1">{"'Sheet1'!$L$16"}</definedName>
    <definedName name="_______hu1" localSheetId="2" hidden="1">{"'Sheet1'!$L$16"}</definedName>
    <definedName name="_______hu1" localSheetId="3" hidden="1">{"'Sheet1'!$L$16"}</definedName>
    <definedName name="_______hu1" localSheetId="8" hidden="1">{"'Sheet1'!$L$16"}</definedName>
    <definedName name="_______hu1" hidden="1">{"'Sheet1'!$L$16"}</definedName>
    <definedName name="_______hu2" localSheetId="9" hidden="1">{"'Sheet1'!$L$16"}</definedName>
    <definedName name="_______hu2" localSheetId="12" hidden="1">{"'Sheet1'!$L$16"}</definedName>
    <definedName name="_______hu2" localSheetId="13" hidden="1">{"'Sheet1'!$L$16"}</definedName>
    <definedName name="_______hu2" localSheetId="14" hidden="1">{"'Sheet1'!$L$16"}</definedName>
    <definedName name="_______hu2" localSheetId="0" hidden="1">{"'Sheet1'!$L$16"}</definedName>
    <definedName name="_______hu2" localSheetId="2" hidden="1">{"'Sheet1'!$L$16"}</definedName>
    <definedName name="_______hu2" localSheetId="3" hidden="1">{"'Sheet1'!$L$16"}</definedName>
    <definedName name="_______hu2" localSheetId="8" hidden="1">{"'Sheet1'!$L$16"}</definedName>
    <definedName name="_______hu2" hidden="1">{"'Sheet1'!$L$16"}</definedName>
    <definedName name="_______hu5" localSheetId="9" hidden="1">{"'Sheet1'!$L$16"}</definedName>
    <definedName name="_______hu5" localSheetId="12" hidden="1">{"'Sheet1'!$L$16"}</definedName>
    <definedName name="_______hu5" localSheetId="13" hidden="1">{"'Sheet1'!$L$16"}</definedName>
    <definedName name="_______hu5" localSheetId="14" hidden="1">{"'Sheet1'!$L$16"}</definedName>
    <definedName name="_______hu5" localSheetId="0" hidden="1">{"'Sheet1'!$L$16"}</definedName>
    <definedName name="_______hu5" localSheetId="2" hidden="1">{"'Sheet1'!$L$16"}</definedName>
    <definedName name="_______hu5" localSheetId="3" hidden="1">{"'Sheet1'!$L$16"}</definedName>
    <definedName name="_______hu5" localSheetId="8" hidden="1">{"'Sheet1'!$L$16"}</definedName>
    <definedName name="_______hu5" hidden="1">{"'Sheet1'!$L$16"}</definedName>
    <definedName name="_______hu6" localSheetId="9" hidden="1">{"'Sheet1'!$L$16"}</definedName>
    <definedName name="_______hu6" localSheetId="12" hidden="1">{"'Sheet1'!$L$16"}</definedName>
    <definedName name="_______hu6" localSheetId="13" hidden="1">{"'Sheet1'!$L$16"}</definedName>
    <definedName name="_______hu6" localSheetId="14" hidden="1">{"'Sheet1'!$L$16"}</definedName>
    <definedName name="_______hu6" localSheetId="0" hidden="1">{"'Sheet1'!$L$16"}</definedName>
    <definedName name="_______hu6" localSheetId="2" hidden="1">{"'Sheet1'!$L$16"}</definedName>
    <definedName name="_______hu6" localSheetId="3" hidden="1">{"'Sheet1'!$L$16"}</definedName>
    <definedName name="_______hu6" localSheetId="8" hidden="1">{"'Sheet1'!$L$16"}</definedName>
    <definedName name="_______hu6" hidden="1">{"'Sheet1'!$L$16"}</definedName>
    <definedName name="_______M36" localSheetId="9" hidden="1">{"'Sheet1'!$L$16"}</definedName>
    <definedName name="_______M36" localSheetId="12" hidden="1">{"'Sheet1'!$L$16"}</definedName>
    <definedName name="_______M36" localSheetId="13" hidden="1">{"'Sheet1'!$L$16"}</definedName>
    <definedName name="_______M36" localSheetId="14" hidden="1">{"'Sheet1'!$L$16"}</definedName>
    <definedName name="_______M36" localSheetId="0" hidden="1">{"'Sheet1'!$L$16"}</definedName>
    <definedName name="_______M36" localSheetId="2" hidden="1">{"'Sheet1'!$L$16"}</definedName>
    <definedName name="_______M36" localSheetId="3" hidden="1">{"'Sheet1'!$L$16"}</definedName>
    <definedName name="_______M36" localSheetId="8" hidden="1">{"'Sheet1'!$L$16"}</definedName>
    <definedName name="_______M36" hidden="1">{"'Sheet1'!$L$16"}</definedName>
    <definedName name="_______PA3" localSheetId="9" hidden="1">{"'Sheet1'!$L$16"}</definedName>
    <definedName name="_______PA3" localSheetId="12" hidden="1">{"'Sheet1'!$L$16"}</definedName>
    <definedName name="_______PA3" localSheetId="13" hidden="1">{"'Sheet1'!$L$16"}</definedName>
    <definedName name="_______PA3" localSheetId="14" hidden="1">{"'Sheet1'!$L$16"}</definedName>
    <definedName name="_______PA3" localSheetId="0" hidden="1">{"'Sheet1'!$L$16"}</definedName>
    <definedName name="_______PA3" localSheetId="2" hidden="1">{"'Sheet1'!$L$16"}</definedName>
    <definedName name="_______PA3" localSheetId="3" hidden="1">{"'Sheet1'!$L$16"}</definedName>
    <definedName name="_______PA3" localSheetId="8" hidden="1">{"'Sheet1'!$L$16"}</definedName>
    <definedName name="_______PA3" hidden="1">{"'Sheet1'!$L$16"}</definedName>
    <definedName name="_______Tru21" localSheetId="9" hidden="1">{"'Sheet1'!$L$16"}</definedName>
    <definedName name="_______Tru21" localSheetId="12" hidden="1">{"'Sheet1'!$L$16"}</definedName>
    <definedName name="_______Tru21" localSheetId="13" hidden="1">{"'Sheet1'!$L$16"}</definedName>
    <definedName name="_______Tru21" localSheetId="14" hidden="1">{"'Sheet1'!$L$16"}</definedName>
    <definedName name="_______Tru21" localSheetId="0" hidden="1">{"'Sheet1'!$L$16"}</definedName>
    <definedName name="_______Tru21" localSheetId="2" hidden="1">{"'Sheet1'!$L$16"}</definedName>
    <definedName name="_______Tru21" localSheetId="3" hidden="1">{"'Sheet1'!$L$16"}</definedName>
    <definedName name="_______Tru21" localSheetId="8" hidden="1">{"'Sheet1'!$L$16"}</definedName>
    <definedName name="_______Tru21" hidden="1">{"'Sheet1'!$L$16"}</definedName>
    <definedName name="______a1" localSheetId="9" hidden="1">{"'Sheet1'!$L$16"}</definedName>
    <definedName name="______a1" localSheetId="12" hidden="1">{"'Sheet1'!$L$16"}</definedName>
    <definedName name="______a1" localSheetId="13" hidden="1">{"'Sheet1'!$L$16"}</definedName>
    <definedName name="______a1" localSheetId="14" hidden="1">{"'Sheet1'!$L$16"}</definedName>
    <definedName name="______a1" localSheetId="15" hidden="1">{"'Sheet1'!$L$16"}</definedName>
    <definedName name="______a1" localSheetId="16" hidden="1">{"'Sheet1'!$L$16"}</definedName>
    <definedName name="______a1" localSheetId="0" hidden="1">{"'Sheet1'!$L$16"}</definedName>
    <definedName name="______a1" localSheetId="2" hidden="1">{"'Sheet1'!$L$16"}</definedName>
    <definedName name="______a1" localSheetId="3" hidden="1">{"'Sheet1'!$L$16"}</definedName>
    <definedName name="______a1" localSheetId="8" hidden="1">{"'Sheet1'!$L$16"}</definedName>
    <definedName name="______a1" hidden="1">{"'Sheet1'!$L$16"}</definedName>
    <definedName name="______B1" localSheetId="12" hidden="1">{"'Sheet1'!$L$16"}</definedName>
    <definedName name="______B1" localSheetId="13" hidden="1">{"'Sheet1'!$L$16"}</definedName>
    <definedName name="______B1" localSheetId="14" hidden="1">{"'Sheet1'!$L$16"}</definedName>
    <definedName name="______B1" localSheetId="15" hidden="1">{"'Sheet1'!$L$16"}</definedName>
    <definedName name="______B1" localSheetId="16" hidden="1">{"'Sheet1'!$L$16"}</definedName>
    <definedName name="______B1" localSheetId="0" hidden="1">{"'Sheet1'!$L$16"}</definedName>
    <definedName name="______B1" localSheetId="2" hidden="1">{"'Sheet1'!$L$16"}</definedName>
    <definedName name="______B1" localSheetId="3" hidden="1">{"'Sheet1'!$L$16"}</definedName>
    <definedName name="______B1" localSheetId="8" hidden="1">{"'Sheet1'!$L$16"}</definedName>
    <definedName name="______B1" hidden="1">{"'Sheet1'!$L$16"}</definedName>
    <definedName name="______ban2" localSheetId="9" hidden="1">{"'Sheet1'!$L$16"}</definedName>
    <definedName name="______ban2" localSheetId="12" hidden="1">{"'Sheet1'!$L$16"}</definedName>
    <definedName name="______ban2" localSheetId="13" hidden="1">{"'Sheet1'!$L$16"}</definedName>
    <definedName name="______ban2" localSheetId="14" hidden="1">{"'Sheet1'!$L$16"}</definedName>
    <definedName name="______ban2" localSheetId="15" hidden="1">{"'Sheet1'!$L$16"}</definedName>
    <definedName name="______ban2" localSheetId="16" hidden="1">{"'Sheet1'!$L$16"}</definedName>
    <definedName name="______ban2" localSheetId="0" hidden="1">{"'Sheet1'!$L$16"}</definedName>
    <definedName name="______ban2" localSheetId="2" hidden="1">{"'Sheet1'!$L$16"}</definedName>
    <definedName name="______ban2" localSheetId="3" hidden="1">{"'Sheet1'!$L$16"}</definedName>
    <definedName name="______ban2" localSheetId="8" hidden="1">{"'Sheet1'!$L$16"}</definedName>
    <definedName name="______ban2" hidden="1">{"'Sheet1'!$L$16"}</definedName>
    <definedName name="______Goi8" localSheetId="12" hidden="1">{"'Sheet1'!$L$16"}</definedName>
    <definedName name="______Goi8" localSheetId="14" hidden="1">{"'Sheet1'!$L$16"}</definedName>
    <definedName name="______Goi8" localSheetId="0" hidden="1">{"'Sheet1'!$L$16"}</definedName>
    <definedName name="______Goi8" localSheetId="2" hidden="1">{"'Sheet1'!$L$16"}</definedName>
    <definedName name="______Goi8" localSheetId="3" hidden="1">{"'Sheet1'!$L$16"}</definedName>
    <definedName name="______Goi8" localSheetId="5" hidden="1">{"'Sheet1'!$L$16"}</definedName>
    <definedName name="______Goi8" localSheetId="6" hidden="1">{"'Sheet1'!$L$16"}</definedName>
    <definedName name="______Goi8" localSheetId="8" hidden="1">{"'Sheet1'!$L$16"}</definedName>
    <definedName name="______Goi8" hidden="1">{"'Sheet1'!$L$16"}</definedName>
    <definedName name="______h1" localSheetId="9" hidden="1">{"'Sheet1'!$L$16"}</definedName>
    <definedName name="______h1" localSheetId="12" hidden="1">{"'Sheet1'!$L$16"}</definedName>
    <definedName name="______h1" localSheetId="13" hidden="1">{"'Sheet1'!$L$16"}</definedName>
    <definedName name="______h1" localSheetId="14" hidden="1">{"'Sheet1'!$L$16"}</definedName>
    <definedName name="______h1" localSheetId="15" hidden="1">{"'Sheet1'!$L$16"}</definedName>
    <definedName name="______h1" localSheetId="16" hidden="1">{"'Sheet1'!$L$16"}</definedName>
    <definedName name="______h1" localSheetId="0" hidden="1">{"'Sheet1'!$L$16"}</definedName>
    <definedName name="______h1" localSheetId="2" hidden="1">{"'Sheet1'!$L$16"}</definedName>
    <definedName name="______h1" localSheetId="3" hidden="1">{"'Sheet1'!$L$16"}</definedName>
    <definedName name="______h1" localSheetId="8" hidden="1">{"'Sheet1'!$L$16"}</definedName>
    <definedName name="______h1" hidden="1">{"'Sheet1'!$L$16"}</definedName>
    <definedName name="______hu1" localSheetId="9" hidden="1">{"'Sheet1'!$L$16"}</definedName>
    <definedName name="______hu1" localSheetId="12" hidden="1">{"'Sheet1'!$L$16"}</definedName>
    <definedName name="______hu1" localSheetId="13" hidden="1">{"'Sheet1'!$L$16"}</definedName>
    <definedName name="______hu1" localSheetId="14" hidden="1">{"'Sheet1'!$L$16"}</definedName>
    <definedName name="______hu1" localSheetId="15" hidden="1">{"'Sheet1'!$L$16"}</definedName>
    <definedName name="______hu1" localSheetId="16" hidden="1">{"'Sheet1'!$L$16"}</definedName>
    <definedName name="______hu1" localSheetId="0" hidden="1">{"'Sheet1'!$L$16"}</definedName>
    <definedName name="______hu1" localSheetId="2" hidden="1">{"'Sheet1'!$L$16"}</definedName>
    <definedName name="______hu1" localSheetId="3" hidden="1">{"'Sheet1'!$L$16"}</definedName>
    <definedName name="______hu1" localSheetId="8" hidden="1">{"'Sheet1'!$L$16"}</definedName>
    <definedName name="______hu1" hidden="1">{"'Sheet1'!$L$16"}</definedName>
    <definedName name="______hu2" localSheetId="9" hidden="1">{"'Sheet1'!$L$16"}</definedName>
    <definedName name="______hu2" localSheetId="12" hidden="1">{"'Sheet1'!$L$16"}</definedName>
    <definedName name="______hu2" localSheetId="13" hidden="1">{"'Sheet1'!$L$16"}</definedName>
    <definedName name="______hu2" localSheetId="14" hidden="1">{"'Sheet1'!$L$16"}</definedName>
    <definedName name="______hu2" localSheetId="15" hidden="1">{"'Sheet1'!$L$16"}</definedName>
    <definedName name="______hu2" localSheetId="16" hidden="1">{"'Sheet1'!$L$16"}</definedName>
    <definedName name="______hu2" localSheetId="0" hidden="1">{"'Sheet1'!$L$16"}</definedName>
    <definedName name="______hu2" localSheetId="2" hidden="1">{"'Sheet1'!$L$16"}</definedName>
    <definedName name="______hu2" localSheetId="3" hidden="1">{"'Sheet1'!$L$16"}</definedName>
    <definedName name="______hu2" localSheetId="8" hidden="1">{"'Sheet1'!$L$16"}</definedName>
    <definedName name="______hu2" hidden="1">{"'Sheet1'!$L$16"}</definedName>
    <definedName name="______hu5" localSheetId="9" hidden="1">{"'Sheet1'!$L$16"}</definedName>
    <definedName name="______hu5" localSheetId="12" hidden="1">{"'Sheet1'!$L$16"}</definedName>
    <definedName name="______hu5" localSheetId="13" hidden="1">{"'Sheet1'!$L$16"}</definedName>
    <definedName name="______hu5" localSheetId="14" hidden="1">{"'Sheet1'!$L$16"}</definedName>
    <definedName name="______hu5" localSheetId="15" hidden="1">{"'Sheet1'!$L$16"}</definedName>
    <definedName name="______hu5" localSheetId="16" hidden="1">{"'Sheet1'!$L$16"}</definedName>
    <definedName name="______hu5" localSheetId="0" hidden="1">{"'Sheet1'!$L$16"}</definedName>
    <definedName name="______hu5" localSheetId="2" hidden="1">{"'Sheet1'!$L$16"}</definedName>
    <definedName name="______hu5" localSheetId="3" hidden="1">{"'Sheet1'!$L$16"}</definedName>
    <definedName name="______hu5" localSheetId="8" hidden="1">{"'Sheet1'!$L$16"}</definedName>
    <definedName name="______hu5" hidden="1">{"'Sheet1'!$L$16"}</definedName>
    <definedName name="______hu6" localSheetId="9" hidden="1">{"'Sheet1'!$L$16"}</definedName>
    <definedName name="______hu6" localSheetId="12" hidden="1">{"'Sheet1'!$L$16"}</definedName>
    <definedName name="______hu6" localSheetId="13" hidden="1">{"'Sheet1'!$L$16"}</definedName>
    <definedName name="______hu6" localSheetId="14" hidden="1">{"'Sheet1'!$L$16"}</definedName>
    <definedName name="______hu6" localSheetId="15" hidden="1">{"'Sheet1'!$L$16"}</definedName>
    <definedName name="______hu6" localSheetId="16" hidden="1">{"'Sheet1'!$L$16"}</definedName>
    <definedName name="______hu6" localSheetId="0" hidden="1">{"'Sheet1'!$L$16"}</definedName>
    <definedName name="______hu6" localSheetId="2" hidden="1">{"'Sheet1'!$L$16"}</definedName>
    <definedName name="______hu6" localSheetId="3" hidden="1">{"'Sheet1'!$L$16"}</definedName>
    <definedName name="______hu6" localSheetId="8" hidden="1">{"'Sheet1'!$L$16"}</definedName>
    <definedName name="______hu6" hidden="1">{"'Sheet1'!$L$16"}</definedName>
    <definedName name="______M36" localSheetId="9" hidden="1">{"'Sheet1'!$L$16"}</definedName>
    <definedName name="______M36" localSheetId="12" hidden="1">{"'Sheet1'!$L$16"}</definedName>
    <definedName name="______M36" localSheetId="13" hidden="1">{"'Sheet1'!$L$16"}</definedName>
    <definedName name="______M36" localSheetId="14" hidden="1">{"'Sheet1'!$L$16"}</definedName>
    <definedName name="______M36" localSheetId="15" hidden="1">{"'Sheet1'!$L$16"}</definedName>
    <definedName name="______M36" localSheetId="16" hidden="1">{"'Sheet1'!$L$16"}</definedName>
    <definedName name="______M36" localSheetId="0" hidden="1">{"'Sheet1'!$L$16"}</definedName>
    <definedName name="______M36" localSheetId="2" hidden="1">{"'Sheet1'!$L$16"}</definedName>
    <definedName name="______M36" localSheetId="3" hidden="1">{"'Sheet1'!$L$16"}</definedName>
    <definedName name="______M36" localSheetId="8" hidden="1">{"'Sheet1'!$L$16"}</definedName>
    <definedName name="______M36" hidden="1">{"'Sheet1'!$L$16"}</definedName>
    <definedName name="______PA3" localSheetId="9" hidden="1">{"'Sheet1'!$L$16"}</definedName>
    <definedName name="______PA3" localSheetId="12" hidden="1">{"'Sheet1'!$L$16"}</definedName>
    <definedName name="______PA3" localSheetId="13" hidden="1">{"'Sheet1'!$L$16"}</definedName>
    <definedName name="______PA3" localSheetId="14" hidden="1">{"'Sheet1'!$L$16"}</definedName>
    <definedName name="______PA3" localSheetId="15" hidden="1">{"'Sheet1'!$L$16"}</definedName>
    <definedName name="______PA3" localSheetId="16" hidden="1">{"'Sheet1'!$L$16"}</definedName>
    <definedName name="______PA3" localSheetId="0" hidden="1">{"'Sheet1'!$L$16"}</definedName>
    <definedName name="______PA3" localSheetId="2" hidden="1">{"'Sheet1'!$L$16"}</definedName>
    <definedName name="______PA3" localSheetId="3" hidden="1">{"'Sheet1'!$L$16"}</definedName>
    <definedName name="______PA3" localSheetId="5" hidden="1">{"'Sheet1'!$L$16"}</definedName>
    <definedName name="______PA3" localSheetId="6" hidden="1">{"'Sheet1'!$L$16"}</definedName>
    <definedName name="______PA3" localSheetId="8" hidden="1">{"'Sheet1'!$L$16"}</definedName>
    <definedName name="______PA3" hidden="1">{"'Sheet1'!$L$16"}</definedName>
    <definedName name="______Pl2" localSheetId="12" hidden="1">{"'Sheet1'!$L$16"}</definedName>
    <definedName name="______Pl2" localSheetId="13" hidden="1">{"'Sheet1'!$L$16"}</definedName>
    <definedName name="______Pl2" localSheetId="14" hidden="1">{"'Sheet1'!$L$16"}</definedName>
    <definedName name="______Pl2" localSheetId="15" hidden="1">{"'Sheet1'!$L$16"}</definedName>
    <definedName name="______Pl2" localSheetId="16" hidden="1">{"'Sheet1'!$L$16"}</definedName>
    <definedName name="______Pl2" localSheetId="0" hidden="1">{"'Sheet1'!$L$16"}</definedName>
    <definedName name="______Pl2" localSheetId="2" hidden="1">{"'Sheet1'!$L$16"}</definedName>
    <definedName name="______Pl2" localSheetId="3" hidden="1">{"'Sheet1'!$L$16"}</definedName>
    <definedName name="______Pl2" localSheetId="8" hidden="1">{"'Sheet1'!$L$16"}</definedName>
    <definedName name="______Pl2" hidden="1">{"'Sheet1'!$L$16"}</definedName>
    <definedName name="______Tru21" localSheetId="9" hidden="1">{"'Sheet1'!$L$16"}</definedName>
    <definedName name="______Tru21" localSheetId="12" hidden="1">{"'Sheet1'!$L$16"}</definedName>
    <definedName name="______Tru21" localSheetId="13" hidden="1">{"'Sheet1'!$L$16"}</definedName>
    <definedName name="______Tru21" localSheetId="14" hidden="1">{"'Sheet1'!$L$16"}</definedName>
    <definedName name="______Tru21" localSheetId="15" hidden="1">{"'Sheet1'!$L$16"}</definedName>
    <definedName name="______Tru21" localSheetId="16" hidden="1">{"'Sheet1'!$L$16"}</definedName>
    <definedName name="______Tru21" localSheetId="0" hidden="1">{"'Sheet1'!$L$16"}</definedName>
    <definedName name="______Tru21" localSheetId="2" hidden="1">{"'Sheet1'!$L$16"}</definedName>
    <definedName name="______Tru21" localSheetId="3" hidden="1">{"'Sheet1'!$L$16"}</definedName>
    <definedName name="______Tru21" localSheetId="8" hidden="1">{"'Sheet1'!$L$16"}</definedName>
    <definedName name="______Tru21" hidden="1">{"'Sheet1'!$L$16"}</definedName>
    <definedName name="_____a1" localSheetId="9" hidden="1">{"'Sheet1'!$L$16"}</definedName>
    <definedName name="_____a1" localSheetId="12" hidden="1">{"'Sheet1'!$L$16"}</definedName>
    <definedName name="_____a1" localSheetId="13" hidden="1">{"'Sheet1'!$L$16"}</definedName>
    <definedName name="_____a1" localSheetId="14" hidden="1">{"'Sheet1'!$L$16"}</definedName>
    <definedName name="_____a1" localSheetId="15" hidden="1">{"'Sheet1'!$L$16"}</definedName>
    <definedName name="_____a1" localSheetId="16" hidden="1">{"'Sheet1'!$L$16"}</definedName>
    <definedName name="_____a1" localSheetId="0" hidden="1">{"'Sheet1'!$L$16"}</definedName>
    <definedName name="_____a1" localSheetId="2" hidden="1">{"'Sheet1'!$L$16"}</definedName>
    <definedName name="_____a1" localSheetId="3" hidden="1">{"'Sheet1'!$L$16"}</definedName>
    <definedName name="_____a1" localSheetId="8" hidden="1">{"'Sheet1'!$L$16"}</definedName>
    <definedName name="_____a1" hidden="1">{"'Sheet1'!$L$16"}</definedName>
    <definedName name="_____a129" localSheetId="12" hidden="1">{"Offgrid",#N/A,FALSE,"OFFGRID";"Region",#N/A,FALSE,"REGION";"Offgrid -2",#N/A,FALSE,"OFFGRID";"WTP",#N/A,FALSE,"WTP";"WTP -2",#N/A,FALSE,"WTP";"Project",#N/A,FALSE,"PROJECT";"Summary -2",#N/A,FALSE,"SUMMARY"}</definedName>
    <definedName name="_____a129" localSheetId="14" hidden="1">{"Offgrid",#N/A,FALSE,"OFFGRID";"Region",#N/A,FALSE,"REGION";"Offgrid -2",#N/A,FALSE,"OFFGRID";"WTP",#N/A,FALSE,"WTP";"WTP -2",#N/A,FALSE,"WTP";"Project",#N/A,FALSE,"PROJECT";"Summary -2",#N/A,FALSE,"SUMMARY"}</definedName>
    <definedName name="_____a129" localSheetId="0" hidden="1">{"Offgrid",#N/A,FALSE,"OFFGRID";"Region",#N/A,FALSE,"REGION";"Offgrid -2",#N/A,FALSE,"OFFGRID";"WTP",#N/A,FALSE,"WTP";"WTP -2",#N/A,FALSE,"WTP";"Project",#N/A,FALSE,"PROJECT";"Summary -2",#N/A,FALSE,"SUMMARY"}</definedName>
    <definedName name="_____a129" localSheetId="2" hidden="1">{"Offgrid",#N/A,FALSE,"OFFGRID";"Region",#N/A,FALSE,"REGION";"Offgrid -2",#N/A,FALSE,"OFFGRID";"WTP",#N/A,FALSE,"WTP";"WTP -2",#N/A,FALSE,"WTP";"Project",#N/A,FALSE,"PROJECT";"Summary -2",#N/A,FALSE,"SUMMARY"}</definedName>
    <definedName name="_____a129" localSheetId="3" hidden="1">{"Offgrid",#N/A,FALSE,"OFFGRID";"Region",#N/A,FALSE,"REGION";"Offgrid -2",#N/A,FALSE,"OFFGRID";"WTP",#N/A,FALSE,"WTP";"WTP -2",#N/A,FALSE,"WTP";"Project",#N/A,FALSE,"PROJECT";"Summary -2",#N/A,FALSE,"SUMMARY"}</definedName>
    <definedName name="_____a129" localSheetId="5" hidden="1">{"Offgrid",#N/A,FALSE,"OFFGRID";"Region",#N/A,FALSE,"REGION";"Offgrid -2",#N/A,FALSE,"OFFGRID";"WTP",#N/A,FALSE,"WTP";"WTP -2",#N/A,FALSE,"WTP";"Project",#N/A,FALSE,"PROJECT";"Summary -2",#N/A,FALSE,"SUMMARY"}</definedName>
    <definedName name="_____a129" localSheetId="6" hidden="1">{"Offgrid",#N/A,FALSE,"OFFGRID";"Region",#N/A,FALSE,"REGION";"Offgrid -2",#N/A,FALSE,"OFFGRID";"WTP",#N/A,FALSE,"WTP";"WTP -2",#N/A,FALSE,"WTP";"Project",#N/A,FALSE,"PROJECT";"Summary -2",#N/A,FALSE,"SUMMARY"}</definedName>
    <definedName name="_____a129" localSheetId="8" hidden="1">{"Offgrid",#N/A,FALSE,"OFFGRID";"Region",#N/A,FALSE,"REGION";"Offgrid -2",#N/A,FALSE,"OFFGRID";"WTP",#N/A,FALSE,"WTP";"WTP -2",#N/A,FALSE,"WTP";"Project",#N/A,FALSE,"PROJECT";"Summary -2",#N/A,FALSE,"SUMMARY"}</definedName>
    <definedName name="_____a129" hidden="1">{"Offgrid",#N/A,FALSE,"OFFGRID";"Region",#N/A,FALSE,"REGION";"Offgrid -2",#N/A,FALSE,"OFFGRID";"WTP",#N/A,FALSE,"WTP";"WTP -2",#N/A,FALSE,"WTP";"Project",#N/A,FALSE,"PROJECT";"Summary -2",#N/A,FALSE,"SUMMARY"}</definedName>
    <definedName name="_____a130" localSheetId="12" hidden="1">{"Offgrid",#N/A,FALSE,"OFFGRID";"Region",#N/A,FALSE,"REGION";"Offgrid -2",#N/A,FALSE,"OFFGRID";"WTP",#N/A,FALSE,"WTP";"WTP -2",#N/A,FALSE,"WTP";"Project",#N/A,FALSE,"PROJECT";"Summary -2",#N/A,FALSE,"SUMMARY"}</definedName>
    <definedName name="_____a130" localSheetId="14" hidden="1">{"Offgrid",#N/A,FALSE,"OFFGRID";"Region",#N/A,FALSE,"REGION";"Offgrid -2",#N/A,FALSE,"OFFGRID";"WTP",#N/A,FALSE,"WTP";"WTP -2",#N/A,FALSE,"WTP";"Project",#N/A,FALSE,"PROJECT";"Summary -2",#N/A,FALSE,"SUMMARY"}</definedName>
    <definedName name="_____a130" localSheetId="0" hidden="1">{"Offgrid",#N/A,FALSE,"OFFGRID";"Region",#N/A,FALSE,"REGION";"Offgrid -2",#N/A,FALSE,"OFFGRID";"WTP",#N/A,FALSE,"WTP";"WTP -2",#N/A,FALSE,"WTP";"Project",#N/A,FALSE,"PROJECT";"Summary -2",#N/A,FALSE,"SUMMARY"}</definedName>
    <definedName name="_____a130" localSheetId="2" hidden="1">{"Offgrid",#N/A,FALSE,"OFFGRID";"Region",#N/A,FALSE,"REGION";"Offgrid -2",#N/A,FALSE,"OFFGRID";"WTP",#N/A,FALSE,"WTP";"WTP -2",#N/A,FALSE,"WTP";"Project",#N/A,FALSE,"PROJECT";"Summary -2",#N/A,FALSE,"SUMMARY"}</definedName>
    <definedName name="_____a130" localSheetId="3" hidden="1">{"Offgrid",#N/A,FALSE,"OFFGRID";"Region",#N/A,FALSE,"REGION";"Offgrid -2",#N/A,FALSE,"OFFGRID";"WTP",#N/A,FALSE,"WTP";"WTP -2",#N/A,FALSE,"WTP";"Project",#N/A,FALSE,"PROJECT";"Summary -2",#N/A,FALSE,"SUMMARY"}</definedName>
    <definedName name="_____a130" localSheetId="5" hidden="1">{"Offgrid",#N/A,FALSE,"OFFGRID";"Region",#N/A,FALSE,"REGION";"Offgrid -2",#N/A,FALSE,"OFFGRID";"WTP",#N/A,FALSE,"WTP";"WTP -2",#N/A,FALSE,"WTP";"Project",#N/A,FALSE,"PROJECT";"Summary -2",#N/A,FALSE,"SUMMARY"}</definedName>
    <definedName name="_____a130" localSheetId="6" hidden="1">{"Offgrid",#N/A,FALSE,"OFFGRID";"Region",#N/A,FALSE,"REGION";"Offgrid -2",#N/A,FALSE,"OFFGRID";"WTP",#N/A,FALSE,"WTP";"WTP -2",#N/A,FALSE,"WTP";"Project",#N/A,FALSE,"PROJECT";"Summary -2",#N/A,FALSE,"SUMMARY"}</definedName>
    <definedName name="_____a130" localSheetId="8"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an2" localSheetId="9" hidden="1">{"'Sheet1'!$L$16"}</definedName>
    <definedName name="_____ban2" localSheetId="12" hidden="1">{"'Sheet1'!$L$16"}</definedName>
    <definedName name="_____ban2" localSheetId="13" hidden="1">{"'Sheet1'!$L$16"}</definedName>
    <definedName name="_____ban2" localSheetId="14" hidden="1">{"'Sheet1'!$L$16"}</definedName>
    <definedName name="_____ban2" localSheetId="15" hidden="1">{"'Sheet1'!$L$16"}</definedName>
    <definedName name="_____ban2" localSheetId="16" hidden="1">{"'Sheet1'!$L$16"}</definedName>
    <definedName name="_____ban2" localSheetId="0" hidden="1">{"'Sheet1'!$L$16"}</definedName>
    <definedName name="_____ban2" localSheetId="2" hidden="1">{"'Sheet1'!$L$16"}</definedName>
    <definedName name="_____ban2" localSheetId="3" hidden="1">{"'Sheet1'!$L$16"}</definedName>
    <definedName name="_____ban2" localSheetId="8" hidden="1">{"'Sheet1'!$L$16"}</definedName>
    <definedName name="_____ban2" hidden="1">{"'Sheet1'!$L$16"}</definedName>
    <definedName name="_____cep1" localSheetId="9" hidden="1">{"'Sheet1'!$L$16"}</definedName>
    <definedName name="_____cep1" localSheetId="12" hidden="1">{"'Sheet1'!$L$16"}</definedName>
    <definedName name="_____cep1" localSheetId="13" hidden="1">{"'Sheet1'!$L$16"}</definedName>
    <definedName name="_____cep1" localSheetId="14" hidden="1">{"'Sheet1'!$L$16"}</definedName>
    <definedName name="_____cep1" localSheetId="0" hidden="1">{"'Sheet1'!$L$16"}</definedName>
    <definedName name="_____cep1" localSheetId="2" hidden="1">{"'Sheet1'!$L$16"}</definedName>
    <definedName name="_____cep1" localSheetId="3" hidden="1">{"'Sheet1'!$L$16"}</definedName>
    <definedName name="_____cep1" localSheetId="8" hidden="1">{"'Sheet1'!$L$16"}</definedName>
    <definedName name="_____cep1" hidden="1">{"'Sheet1'!$L$16"}</definedName>
    <definedName name="_____Coc39" localSheetId="9" hidden="1">{"'Sheet1'!$L$16"}</definedName>
    <definedName name="_____Coc39" localSheetId="12" hidden="1">{"'Sheet1'!$L$16"}</definedName>
    <definedName name="_____Coc39" localSheetId="13" hidden="1">{"'Sheet1'!$L$16"}</definedName>
    <definedName name="_____Coc39" localSheetId="14" hidden="1">{"'Sheet1'!$L$16"}</definedName>
    <definedName name="_____Coc39" localSheetId="0" hidden="1">{"'Sheet1'!$L$16"}</definedName>
    <definedName name="_____Coc39" localSheetId="2" hidden="1">{"'Sheet1'!$L$16"}</definedName>
    <definedName name="_____Coc39" localSheetId="3" hidden="1">{"'Sheet1'!$L$16"}</definedName>
    <definedName name="_____Coc39" localSheetId="8" hidden="1">{"'Sheet1'!$L$16"}</definedName>
    <definedName name="_____Coc39" hidden="1">{"'Sheet1'!$L$16"}</definedName>
    <definedName name="_____Goi8" localSheetId="9" hidden="1">{"'Sheet1'!$L$16"}</definedName>
    <definedName name="_____Goi8" localSheetId="12" hidden="1">{"'Sheet1'!$L$16"}</definedName>
    <definedName name="_____Goi8" localSheetId="13" hidden="1">{"'Sheet1'!$L$16"}</definedName>
    <definedName name="_____Goi8" localSheetId="14" hidden="1">{"'Sheet1'!$L$16"}</definedName>
    <definedName name="_____Goi8" localSheetId="0" hidden="1">{"'Sheet1'!$L$16"}</definedName>
    <definedName name="_____Goi8" localSheetId="2" hidden="1">{"'Sheet1'!$L$16"}</definedName>
    <definedName name="_____Goi8" localSheetId="3" hidden="1">{"'Sheet1'!$L$16"}</definedName>
    <definedName name="_____Goi8" localSheetId="5" hidden="1">{"'Sheet1'!$L$16"}</definedName>
    <definedName name="_____Goi8" localSheetId="6" hidden="1">{"'Sheet1'!$L$16"}</definedName>
    <definedName name="_____Goi8" localSheetId="8" hidden="1">{"'Sheet1'!$L$16"}</definedName>
    <definedName name="_____Goi8" hidden="1">{"'Sheet1'!$L$16"}</definedName>
    <definedName name="_____h1" localSheetId="9" hidden="1">{"'Sheet1'!$L$16"}</definedName>
    <definedName name="_____h1" localSheetId="12" hidden="1">{"'Sheet1'!$L$16"}</definedName>
    <definedName name="_____h1" localSheetId="13" hidden="1">{"'Sheet1'!$L$16"}</definedName>
    <definedName name="_____h1" localSheetId="14" hidden="1">{"'Sheet1'!$L$16"}</definedName>
    <definedName name="_____h1" localSheetId="15" hidden="1">{"'Sheet1'!$L$16"}</definedName>
    <definedName name="_____h1" localSheetId="16" hidden="1">{"'Sheet1'!$L$16"}</definedName>
    <definedName name="_____h1" localSheetId="0" hidden="1">{"'Sheet1'!$L$16"}</definedName>
    <definedName name="_____h1" localSheetId="2" hidden="1">{"'Sheet1'!$L$16"}</definedName>
    <definedName name="_____h1" localSheetId="3" hidden="1">{"'Sheet1'!$L$16"}</definedName>
    <definedName name="_____h1" localSheetId="8" hidden="1">{"'Sheet1'!$L$16"}</definedName>
    <definedName name="_____h1" hidden="1">{"'Sheet1'!$L$16"}</definedName>
    <definedName name="_____hu1" localSheetId="9" hidden="1">{"'Sheet1'!$L$16"}</definedName>
    <definedName name="_____hu1" localSheetId="12" hidden="1">{"'Sheet1'!$L$16"}</definedName>
    <definedName name="_____hu1" localSheetId="13" hidden="1">{"'Sheet1'!$L$16"}</definedName>
    <definedName name="_____hu1" localSheetId="14" hidden="1">{"'Sheet1'!$L$16"}</definedName>
    <definedName name="_____hu1" localSheetId="15" hidden="1">{"'Sheet1'!$L$16"}</definedName>
    <definedName name="_____hu1" localSheetId="16" hidden="1">{"'Sheet1'!$L$16"}</definedName>
    <definedName name="_____hu1" localSheetId="0" hidden="1">{"'Sheet1'!$L$16"}</definedName>
    <definedName name="_____hu1" localSheetId="2" hidden="1">{"'Sheet1'!$L$16"}</definedName>
    <definedName name="_____hu1" localSheetId="3" hidden="1">{"'Sheet1'!$L$16"}</definedName>
    <definedName name="_____hu1" localSheetId="8" hidden="1">{"'Sheet1'!$L$16"}</definedName>
    <definedName name="_____hu1" hidden="1">{"'Sheet1'!$L$16"}</definedName>
    <definedName name="_____hu2" localSheetId="9" hidden="1">{"'Sheet1'!$L$16"}</definedName>
    <definedName name="_____hu2" localSheetId="12" hidden="1">{"'Sheet1'!$L$16"}</definedName>
    <definedName name="_____hu2" localSheetId="13" hidden="1">{"'Sheet1'!$L$16"}</definedName>
    <definedName name="_____hu2" localSheetId="14" hidden="1">{"'Sheet1'!$L$16"}</definedName>
    <definedName name="_____hu2" localSheetId="15" hidden="1">{"'Sheet1'!$L$16"}</definedName>
    <definedName name="_____hu2" localSheetId="16" hidden="1">{"'Sheet1'!$L$16"}</definedName>
    <definedName name="_____hu2" localSheetId="0" hidden="1">{"'Sheet1'!$L$16"}</definedName>
    <definedName name="_____hu2" localSheetId="2" hidden="1">{"'Sheet1'!$L$16"}</definedName>
    <definedName name="_____hu2" localSheetId="3" hidden="1">{"'Sheet1'!$L$16"}</definedName>
    <definedName name="_____hu2" localSheetId="8" hidden="1">{"'Sheet1'!$L$16"}</definedName>
    <definedName name="_____hu2" hidden="1">{"'Sheet1'!$L$16"}</definedName>
    <definedName name="_____hu5" localSheetId="9" hidden="1">{"'Sheet1'!$L$16"}</definedName>
    <definedName name="_____hu5" localSheetId="12" hidden="1">{"'Sheet1'!$L$16"}</definedName>
    <definedName name="_____hu5" localSheetId="13" hidden="1">{"'Sheet1'!$L$16"}</definedName>
    <definedName name="_____hu5" localSheetId="14" hidden="1">{"'Sheet1'!$L$16"}</definedName>
    <definedName name="_____hu5" localSheetId="15" hidden="1">{"'Sheet1'!$L$16"}</definedName>
    <definedName name="_____hu5" localSheetId="16" hidden="1">{"'Sheet1'!$L$16"}</definedName>
    <definedName name="_____hu5" localSheetId="0" hidden="1">{"'Sheet1'!$L$16"}</definedName>
    <definedName name="_____hu5" localSheetId="2" hidden="1">{"'Sheet1'!$L$16"}</definedName>
    <definedName name="_____hu5" localSheetId="3" hidden="1">{"'Sheet1'!$L$16"}</definedName>
    <definedName name="_____hu5" localSheetId="8" hidden="1">{"'Sheet1'!$L$16"}</definedName>
    <definedName name="_____hu5" hidden="1">{"'Sheet1'!$L$16"}</definedName>
    <definedName name="_____hu6" localSheetId="9" hidden="1">{"'Sheet1'!$L$16"}</definedName>
    <definedName name="_____hu6" localSheetId="12" hidden="1">{"'Sheet1'!$L$16"}</definedName>
    <definedName name="_____hu6" localSheetId="13" hidden="1">{"'Sheet1'!$L$16"}</definedName>
    <definedName name="_____hu6" localSheetId="14" hidden="1">{"'Sheet1'!$L$16"}</definedName>
    <definedName name="_____hu6" localSheetId="15" hidden="1">{"'Sheet1'!$L$16"}</definedName>
    <definedName name="_____hu6" localSheetId="16" hidden="1">{"'Sheet1'!$L$16"}</definedName>
    <definedName name="_____hu6" localSheetId="0" hidden="1">{"'Sheet1'!$L$16"}</definedName>
    <definedName name="_____hu6" localSheetId="2" hidden="1">{"'Sheet1'!$L$16"}</definedName>
    <definedName name="_____hu6" localSheetId="3" hidden="1">{"'Sheet1'!$L$16"}</definedName>
    <definedName name="_____hu6" localSheetId="8" hidden="1">{"'Sheet1'!$L$16"}</definedName>
    <definedName name="_____hu6" hidden="1">{"'Sheet1'!$L$16"}</definedName>
    <definedName name="_____Lan1" localSheetId="9" hidden="1">{"'Sheet1'!$L$16"}</definedName>
    <definedName name="_____Lan1" localSheetId="12" hidden="1">{"'Sheet1'!$L$16"}</definedName>
    <definedName name="_____Lan1" localSheetId="13" hidden="1">{"'Sheet1'!$L$16"}</definedName>
    <definedName name="_____Lan1" localSheetId="14" hidden="1">{"'Sheet1'!$L$16"}</definedName>
    <definedName name="_____Lan1" localSheetId="0" hidden="1">{"'Sheet1'!$L$16"}</definedName>
    <definedName name="_____Lan1" localSheetId="2" hidden="1">{"'Sheet1'!$L$16"}</definedName>
    <definedName name="_____Lan1" localSheetId="3" hidden="1">{"'Sheet1'!$L$16"}</definedName>
    <definedName name="_____Lan1" localSheetId="8" hidden="1">{"'Sheet1'!$L$16"}</definedName>
    <definedName name="_____Lan1" hidden="1">{"'Sheet1'!$L$16"}</definedName>
    <definedName name="_____LAN3" localSheetId="9" hidden="1">{"'Sheet1'!$L$16"}</definedName>
    <definedName name="_____LAN3" localSheetId="12" hidden="1">{"'Sheet1'!$L$16"}</definedName>
    <definedName name="_____LAN3" localSheetId="13" hidden="1">{"'Sheet1'!$L$16"}</definedName>
    <definedName name="_____LAN3" localSheetId="14" hidden="1">{"'Sheet1'!$L$16"}</definedName>
    <definedName name="_____LAN3" localSheetId="0" hidden="1">{"'Sheet1'!$L$16"}</definedName>
    <definedName name="_____LAN3" localSheetId="2" hidden="1">{"'Sheet1'!$L$16"}</definedName>
    <definedName name="_____LAN3" localSheetId="3" hidden="1">{"'Sheet1'!$L$16"}</definedName>
    <definedName name="_____LAN3" localSheetId="8" hidden="1">{"'Sheet1'!$L$16"}</definedName>
    <definedName name="_____LAN3" hidden="1">{"'Sheet1'!$L$16"}</definedName>
    <definedName name="_____lk2" localSheetId="9" hidden="1">{"'Sheet1'!$L$16"}</definedName>
    <definedName name="_____lk2" localSheetId="12" hidden="1">{"'Sheet1'!$L$16"}</definedName>
    <definedName name="_____lk2" localSheetId="13" hidden="1">{"'Sheet1'!$L$16"}</definedName>
    <definedName name="_____lk2" localSheetId="14" hidden="1">{"'Sheet1'!$L$16"}</definedName>
    <definedName name="_____lk2" localSheetId="0" hidden="1">{"'Sheet1'!$L$16"}</definedName>
    <definedName name="_____lk2" localSheetId="2" hidden="1">{"'Sheet1'!$L$16"}</definedName>
    <definedName name="_____lk2" localSheetId="3" hidden="1">{"'Sheet1'!$L$16"}</definedName>
    <definedName name="_____lk2" localSheetId="8" hidden="1">{"'Sheet1'!$L$16"}</definedName>
    <definedName name="_____lk2" hidden="1">{"'Sheet1'!$L$16"}</definedName>
    <definedName name="_____M36" localSheetId="9" hidden="1">{"'Sheet1'!$L$16"}</definedName>
    <definedName name="_____M36" localSheetId="12" hidden="1">{"'Sheet1'!$L$16"}</definedName>
    <definedName name="_____M36" localSheetId="13" hidden="1">{"'Sheet1'!$L$16"}</definedName>
    <definedName name="_____M36" localSheetId="14" hidden="1">{"'Sheet1'!$L$16"}</definedName>
    <definedName name="_____M36" localSheetId="15" hidden="1">{"'Sheet1'!$L$16"}</definedName>
    <definedName name="_____M36" localSheetId="16" hidden="1">{"'Sheet1'!$L$16"}</definedName>
    <definedName name="_____M36" localSheetId="0" hidden="1">{"'Sheet1'!$L$16"}</definedName>
    <definedName name="_____M36" localSheetId="2" hidden="1">{"'Sheet1'!$L$16"}</definedName>
    <definedName name="_____M36" localSheetId="3" hidden="1">{"'Sheet1'!$L$16"}</definedName>
    <definedName name="_____M36" localSheetId="8" hidden="1">{"'Sheet1'!$L$16"}</definedName>
    <definedName name="_____M36" hidden="1">{"'Sheet1'!$L$16"}</definedName>
    <definedName name="_____NSO2" localSheetId="9" hidden="1">{"'Sheet1'!$L$16"}</definedName>
    <definedName name="_____NSO2" localSheetId="12" hidden="1">{"'Sheet1'!$L$16"}</definedName>
    <definedName name="_____NSO2" localSheetId="13" hidden="1">{"'Sheet1'!$L$16"}</definedName>
    <definedName name="_____NSO2" localSheetId="14" hidden="1">{"'Sheet1'!$L$16"}</definedName>
    <definedName name="_____NSO2" localSheetId="15" hidden="1">{"'Sheet1'!$L$16"}</definedName>
    <definedName name="_____NSO2" localSheetId="16" hidden="1">{"'Sheet1'!$L$16"}</definedName>
    <definedName name="_____NSO2" localSheetId="0" hidden="1">{"'Sheet1'!$L$16"}</definedName>
    <definedName name="_____NSO2" localSheetId="2" hidden="1">{"'Sheet1'!$L$16"}</definedName>
    <definedName name="_____NSO2" localSheetId="3" hidden="1">{"'Sheet1'!$L$16"}</definedName>
    <definedName name="_____NSO2" localSheetId="8" hidden="1">{"'Sheet1'!$L$16"}</definedName>
    <definedName name="_____NSO2" hidden="1">{"'Sheet1'!$L$16"}</definedName>
    <definedName name="_____PA3" localSheetId="9" hidden="1">{"'Sheet1'!$L$16"}</definedName>
    <definedName name="_____PA3" localSheetId="12" hidden="1">{"'Sheet1'!$L$16"}</definedName>
    <definedName name="_____PA3" localSheetId="13" hidden="1">{"'Sheet1'!$L$16"}</definedName>
    <definedName name="_____PA3" localSheetId="14" hidden="1">{"'Sheet1'!$L$16"}</definedName>
    <definedName name="_____PA3" localSheetId="15" hidden="1">{"'Sheet1'!$L$16"}</definedName>
    <definedName name="_____PA3" localSheetId="16" hidden="1">{"'Sheet1'!$L$16"}</definedName>
    <definedName name="_____PA3" localSheetId="0" hidden="1">{"'Sheet1'!$L$16"}</definedName>
    <definedName name="_____PA3" localSheetId="2" hidden="1">{"'Sheet1'!$L$16"}</definedName>
    <definedName name="_____PA3" localSheetId="3" hidden="1">{"'Sheet1'!$L$16"}</definedName>
    <definedName name="_____PA3" localSheetId="5" hidden="1">{"'Sheet1'!$L$16"}</definedName>
    <definedName name="_____PA3" localSheetId="6" hidden="1">{"'Sheet1'!$L$16"}</definedName>
    <definedName name="_____PA3" localSheetId="8" hidden="1">{"'Sheet1'!$L$16"}</definedName>
    <definedName name="_____PA3" hidden="1">{"'Sheet1'!$L$16"}</definedName>
    <definedName name="_____tt3" localSheetId="9" hidden="1">{"'Sheet1'!$L$16"}</definedName>
    <definedName name="_____tt3" localSheetId="12" hidden="1">{"'Sheet1'!$L$16"}</definedName>
    <definedName name="_____tt3" localSheetId="13" hidden="1">{"'Sheet1'!$L$16"}</definedName>
    <definedName name="_____tt3" localSheetId="14" hidden="1">{"'Sheet1'!$L$16"}</definedName>
    <definedName name="_____tt3" localSheetId="0" hidden="1">{"'Sheet1'!$L$16"}</definedName>
    <definedName name="_____tt3" localSheetId="2" hidden="1">{"'Sheet1'!$L$16"}</definedName>
    <definedName name="_____tt3" localSheetId="3" hidden="1">{"'Sheet1'!$L$16"}</definedName>
    <definedName name="_____tt3" localSheetId="8" hidden="1">{"'Sheet1'!$L$16"}</definedName>
    <definedName name="_____tt3" hidden="1">{"'Sheet1'!$L$16"}</definedName>
    <definedName name="_____TT31" localSheetId="9" hidden="1">{"'Sheet1'!$L$16"}</definedName>
    <definedName name="_____TT31" localSheetId="12" hidden="1">{"'Sheet1'!$L$16"}</definedName>
    <definedName name="_____TT31" localSheetId="13" hidden="1">{"'Sheet1'!$L$16"}</definedName>
    <definedName name="_____TT31" localSheetId="14" hidden="1">{"'Sheet1'!$L$16"}</definedName>
    <definedName name="_____TT31" localSheetId="0" hidden="1">{"'Sheet1'!$L$16"}</definedName>
    <definedName name="_____TT31" localSheetId="2" hidden="1">{"'Sheet1'!$L$16"}</definedName>
    <definedName name="_____TT31" localSheetId="3" hidden="1">{"'Sheet1'!$L$16"}</definedName>
    <definedName name="_____TT31" localSheetId="8" hidden="1">{"'Sheet1'!$L$16"}</definedName>
    <definedName name="_____TT31" hidden="1">{"'Sheet1'!$L$16"}</definedName>
    <definedName name="_____Tru21" localSheetId="9" hidden="1">{"'Sheet1'!$L$16"}</definedName>
    <definedName name="_____Tru21" localSheetId="12" hidden="1">{"'Sheet1'!$L$16"}</definedName>
    <definedName name="_____Tru21" localSheetId="13" hidden="1">{"'Sheet1'!$L$16"}</definedName>
    <definedName name="_____Tru21" localSheetId="14" hidden="1">{"'Sheet1'!$L$16"}</definedName>
    <definedName name="_____Tru21" localSheetId="15" hidden="1">{"'Sheet1'!$L$16"}</definedName>
    <definedName name="_____Tru21" localSheetId="16" hidden="1">{"'Sheet1'!$L$16"}</definedName>
    <definedName name="_____Tru21" localSheetId="0" hidden="1">{"'Sheet1'!$L$16"}</definedName>
    <definedName name="_____Tru21" localSheetId="2" hidden="1">{"'Sheet1'!$L$16"}</definedName>
    <definedName name="_____Tru21" localSheetId="3" hidden="1">{"'Sheet1'!$L$16"}</definedName>
    <definedName name="_____Tru21" localSheetId="8" hidden="1">{"'Sheet1'!$L$16"}</definedName>
    <definedName name="_____Tru21" hidden="1">{"'Sheet1'!$L$16"}</definedName>
    <definedName name="_____vl2" localSheetId="12" hidden="1">{"'Sheet1'!$L$16"}</definedName>
    <definedName name="_____vl2" localSheetId="13" hidden="1">{"'Sheet1'!$L$16"}</definedName>
    <definedName name="_____vl2" localSheetId="14" hidden="1">{"'Sheet1'!$L$16"}</definedName>
    <definedName name="_____vl2" localSheetId="15" hidden="1">{"'Sheet1'!$L$16"}</definedName>
    <definedName name="_____vl2" localSheetId="16" hidden="1">{"'Sheet1'!$L$16"}</definedName>
    <definedName name="_____vl2" localSheetId="0" hidden="1">{"'Sheet1'!$L$16"}</definedName>
    <definedName name="_____vl2" localSheetId="2" hidden="1">{"'Sheet1'!$L$16"}</definedName>
    <definedName name="_____vl2" localSheetId="3" hidden="1">{"'Sheet1'!$L$16"}</definedName>
    <definedName name="_____vl2" localSheetId="8" hidden="1">{"'Sheet1'!$L$16"}</definedName>
    <definedName name="_____vl2" hidden="1">{"'Sheet1'!$L$16"}</definedName>
    <definedName name="____a1" localSheetId="9" hidden="1">{"'Sheet1'!$L$16"}</definedName>
    <definedName name="____a1" localSheetId="12" hidden="1">{"'Sheet1'!$L$16"}</definedName>
    <definedName name="____a1" localSheetId="13" hidden="1">{"'Sheet1'!$L$16"}</definedName>
    <definedName name="____a1" localSheetId="14" hidden="1">{"'Sheet1'!$L$16"}</definedName>
    <definedName name="____a1" localSheetId="15" hidden="1">{"'Sheet1'!$L$16"}</definedName>
    <definedName name="____a1" localSheetId="16" hidden="1">{"'Sheet1'!$L$16"}</definedName>
    <definedName name="____a1" localSheetId="0" hidden="1">{"'Sheet1'!$L$16"}</definedName>
    <definedName name="____a1" localSheetId="2" hidden="1">{"'Sheet1'!$L$16"}</definedName>
    <definedName name="____a1" localSheetId="3" hidden="1">{"'Sheet1'!$L$16"}</definedName>
    <definedName name="____a1" localSheetId="5" hidden="1">{"'Sheet1'!$L$16"}</definedName>
    <definedName name="____a1" localSheetId="6" hidden="1">{"'Sheet1'!$L$16"}</definedName>
    <definedName name="____a1" localSheetId="8" hidden="1">{"'Sheet1'!$L$16"}</definedName>
    <definedName name="____a1" hidden="1">{"'Sheet1'!$L$16"}</definedName>
    <definedName name="____a129" localSheetId="9" hidden="1">{"Offgrid",#N/A,FALSE,"OFFGRID";"Region",#N/A,FALSE,"REGION";"Offgrid -2",#N/A,FALSE,"OFFGRID";"WTP",#N/A,FALSE,"WTP";"WTP -2",#N/A,FALSE,"WTP";"Project",#N/A,FALSE,"PROJECT";"Summary -2",#N/A,FALSE,"SUMMARY"}</definedName>
    <definedName name="____a129" localSheetId="12" hidden="1">{"Offgrid",#N/A,FALSE,"OFFGRID";"Region",#N/A,FALSE,"REGION";"Offgrid -2",#N/A,FALSE,"OFFGRID";"WTP",#N/A,FALSE,"WTP";"WTP -2",#N/A,FALSE,"WTP";"Project",#N/A,FALSE,"PROJECT";"Summary -2",#N/A,FALSE,"SUMMARY"}</definedName>
    <definedName name="____a129" localSheetId="13" hidden="1">{"Offgrid",#N/A,FALSE,"OFFGRID";"Region",#N/A,FALSE,"REGION";"Offgrid -2",#N/A,FALSE,"OFFGRID";"WTP",#N/A,FALSE,"WTP";"WTP -2",#N/A,FALSE,"WTP";"Project",#N/A,FALSE,"PROJECT";"Summary -2",#N/A,FALSE,"SUMMARY"}</definedName>
    <definedName name="____a129" localSheetId="14" hidden="1">{"Offgrid",#N/A,FALSE,"OFFGRID";"Region",#N/A,FALSE,"REGION";"Offgrid -2",#N/A,FALSE,"OFFGRID";"WTP",#N/A,FALSE,"WTP";"WTP -2",#N/A,FALSE,"WTP";"Project",#N/A,FALSE,"PROJECT";"Summary -2",#N/A,FALSE,"SUMMARY"}</definedName>
    <definedName name="____a129" localSheetId="15" hidden="1">{"Offgrid",#N/A,FALSE,"OFFGRID";"Region",#N/A,FALSE,"REGION";"Offgrid -2",#N/A,FALSE,"OFFGRID";"WTP",#N/A,FALSE,"WTP";"WTP -2",#N/A,FALSE,"WTP";"Project",#N/A,FALSE,"PROJECT";"Summary -2",#N/A,FALSE,"SUMMARY"}</definedName>
    <definedName name="____a129" localSheetId="16" hidden="1">{"Offgrid",#N/A,FALSE,"OFFGRID";"Region",#N/A,FALSE,"REGION";"Offgrid -2",#N/A,FALSE,"OFFGRID";"WTP",#N/A,FALSE,"WTP";"WTP -2",#N/A,FALSE,"WTP";"Project",#N/A,FALSE,"PROJECT";"Summary -2",#N/A,FALSE,"SUMMARY"}</definedName>
    <definedName name="____a129" localSheetId="0" hidden="1">{"Offgrid",#N/A,FALSE,"OFFGRID";"Region",#N/A,FALSE,"REGION";"Offgrid -2",#N/A,FALSE,"OFFGRID";"WTP",#N/A,FALSE,"WTP";"WTP -2",#N/A,FALSE,"WTP";"Project",#N/A,FALSE,"PROJECT";"Summary -2",#N/A,FALSE,"SUMMARY"}</definedName>
    <definedName name="____a129" localSheetId="2" hidden="1">{"Offgrid",#N/A,FALSE,"OFFGRID";"Region",#N/A,FALSE,"REGION";"Offgrid -2",#N/A,FALSE,"OFFGRID";"WTP",#N/A,FALSE,"WTP";"WTP -2",#N/A,FALSE,"WTP";"Project",#N/A,FALSE,"PROJECT";"Summary -2",#N/A,FALSE,"SUMMARY"}</definedName>
    <definedName name="____a129" localSheetId="3" hidden="1">{"Offgrid",#N/A,FALSE,"OFFGRID";"Region",#N/A,FALSE,"REGION";"Offgrid -2",#N/A,FALSE,"OFFGRID";"WTP",#N/A,FALSE,"WTP";"WTP -2",#N/A,FALSE,"WTP";"Project",#N/A,FALSE,"PROJECT";"Summary -2",#N/A,FALSE,"SUMMARY"}</definedName>
    <definedName name="____a129" localSheetId="5" hidden="1">{"Offgrid",#N/A,FALSE,"OFFGRID";"Region",#N/A,FALSE,"REGION";"Offgrid -2",#N/A,FALSE,"OFFGRID";"WTP",#N/A,FALSE,"WTP";"WTP -2",#N/A,FALSE,"WTP";"Project",#N/A,FALSE,"PROJECT";"Summary -2",#N/A,FALSE,"SUMMARY"}</definedName>
    <definedName name="____a129" localSheetId="6" hidden="1">{"Offgrid",#N/A,FALSE,"OFFGRID";"Region",#N/A,FALSE,"REGION";"Offgrid -2",#N/A,FALSE,"OFFGRID";"WTP",#N/A,FALSE,"WTP";"WTP -2",#N/A,FALSE,"WTP";"Project",#N/A,FALSE,"PROJECT";"Summary -2",#N/A,FALSE,"SUMMARY"}</definedName>
    <definedName name="____a129" localSheetId="8"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9" hidden="1">{"Offgrid",#N/A,FALSE,"OFFGRID";"Region",#N/A,FALSE,"REGION";"Offgrid -2",#N/A,FALSE,"OFFGRID";"WTP",#N/A,FALSE,"WTP";"WTP -2",#N/A,FALSE,"WTP";"Project",#N/A,FALSE,"PROJECT";"Summary -2",#N/A,FALSE,"SUMMARY"}</definedName>
    <definedName name="____a130" localSheetId="12" hidden="1">{"Offgrid",#N/A,FALSE,"OFFGRID";"Region",#N/A,FALSE,"REGION";"Offgrid -2",#N/A,FALSE,"OFFGRID";"WTP",#N/A,FALSE,"WTP";"WTP -2",#N/A,FALSE,"WTP";"Project",#N/A,FALSE,"PROJECT";"Summary -2",#N/A,FALSE,"SUMMARY"}</definedName>
    <definedName name="____a130" localSheetId="13" hidden="1">{"Offgrid",#N/A,FALSE,"OFFGRID";"Region",#N/A,FALSE,"REGION";"Offgrid -2",#N/A,FALSE,"OFFGRID";"WTP",#N/A,FALSE,"WTP";"WTP -2",#N/A,FALSE,"WTP";"Project",#N/A,FALSE,"PROJECT";"Summary -2",#N/A,FALSE,"SUMMARY"}</definedName>
    <definedName name="____a130" localSheetId="14" hidden="1">{"Offgrid",#N/A,FALSE,"OFFGRID";"Region",#N/A,FALSE,"REGION";"Offgrid -2",#N/A,FALSE,"OFFGRID";"WTP",#N/A,FALSE,"WTP";"WTP -2",#N/A,FALSE,"WTP";"Project",#N/A,FALSE,"PROJECT";"Summary -2",#N/A,FALSE,"SUMMARY"}</definedName>
    <definedName name="____a130" localSheetId="15" hidden="1">{"Offgrid",#N/A,FALSE,"OFFGRID";"Region",#N/A,FALSE,"REGION";"Offgrid -2",#N/A,FALSE,"OFFGRID";"WTP",#N/A,FALSE,"WTP";"WTP -2",#N/A,FALSE,"WTP";"Project",#N/A,FALSE,"PROJECT";"Summary -2",#N/A,FALSE,"SUMMARY"}</definedName>
    <definedName name="____a130" localSheetId="16" hidden="1">{"Offgrid",#N/A,FALSE,"OFFGRID";"Region",#N/A,FALSE,"REGION";"Offgrid -2",#N/A,FALSE,"OFFGRID";"WTP",#N/A,FALSE,"WTP";"WTP -2",#N/A,FALSE,"WTP";"Project",#N/A,FALSE,"PROJECT";"Summary -2",#N/A,FALSE,"SUMMARY"}</definedName>
    <definedName name="____a130" localSheetId="0" hidden="1">{"Offgrid",#N/A,FALSE,"OFFGRID";"Region",#N/A,FALSE,"REGION";"Offgrid -2",#N/A,FALSE,"OFFGRID";"WTP",#N/A,FALSE,"WTP";"WTP -2",#N/A,FALSE,"WTP";"Project",#N/A,FALSE,"PROJECT";"Summary -2",#N/A,FALSE,"SUMMARY"}</definedName>
    <definedName name="____a130" localSheetId="2" hidden="1">{"Offgrid",#N/A,FALSE,"OFFGRID";"Region",#N/A,FALSE,"REGION";"Offgrid -2",#N/A,FALSE,"OFFGRID";"WTP",#N/A,FALSE,"WTP";"WTP -2",#N/A,FALSE,"WTP";"Project",#N/A,FALSE,"PROJECT";"Summary -2",#N/A,FALSE,"SUMMARY"}</definedName>
    <definedName name="____a130" localSheetId="3" hidden="1">{"Offgrid",#N/A,FALSE,"OFFGRID";"Region",#N/A,FALSE,"REGION";"Offgrid -2",#N/A,FALSE,"OFFGRID";"WTP",#N/A,FALSE,"WTP";"WTP -2",#N/A,FALSE,"WTP";"Project",#N/A,FALSE,"PROJECT";"Summary -2",#N/A,FALSE,"SUMMARY"}</definedName>
    <definedName name="____a130" localSheetId="5" hidden="1">{"Offgrid",#N/A,FALSE,"OFFGRID";"Region",#N/A,FALSE,"REGION";"Offgrid -2",#N/A,FALSE,"OFFGRID";"WTP",#N/A,FALSE,"WTP";"WTP -2",#N/A,FALSE,"WTP";"Project",#N/A,FALSE,"PROJECT";"Summary -2",#N/A,FALSE,"SUMMARY"}</definedName>
    <definedName name="____a130" localSheetId="6" hidden="1">{"Offgrid",#N/A,FALSE,"OFFGRID";"Region",#N/A,FALSE,"REGION";"Offgrid -2",#N/A,FALSE,"OFFGRID";"WTP",#N/A,FALSE,"WTP";"WTP -2",#N/A,FALSE,"WTP";"Project",#N/A,FALSE,"PROJECT";"Summary -2",#N/A,FALSE,"SUMMARY"}</definedName>
    <definedName name="____a130" localSheetId="8"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9" hidden="1">{"'Sheet1'!$L$16"}</definedName>
    <definedName name="____B1" localSheetId="12" hidden="1">{"'Sheet1'!$L$16"}</definedName>
    <definedName name="____B1" localSheetId="13" hidden="1">{"'Sheet1'!$L$16"}</definedName>
    <definedName name="____B1" localSheetId="14" hidden="1">{"'Sheet1'!$L$16"}</definedName>
    <definedName name="____B1" localSheetId="15" hidden="1">{"'Sheet1'!$L$16"}</definedName>
    <definedName name="____B1" localSheetId="16" hidden="1">{"'Sheet1'!$L$16"}</definedName>
    <definedName name="____B1" localSheetId="0" hidden="1">{"'Sheet1'!$L$16"}</definedName>
    <definedName name="____B1" localSheetId="2" hidden="1">{"'Sheet1'!$L$16"}</definedName>
    <definedName name="____B1" localSheetId="3" hidden="1">{"'Sheet1'!$L$16"}</definedName>
    <definedName name="____B1" localSheetId="8" hidden="1">{"'Sheet1'!$L$16"}</definedName>
    <definedName name="____B1" hidden="1">{"'Sheet1'!$L$16"}</definedName>
    <definedName name="____ban2" localSheetId="9" hidden="1">{"'Sheet1'!$L$16"}</definedName>
    <definedName name="____ban2" localSheetId="12" hidden="1">{"'Sheet1'!$L$16"}</definedName>
    <definedName name="____ban2" localSheetId="13" hidden="1">{"'Sheet1'!$L$16"}</definedName>
    <definedName name="____ban2" localSheetId="14" hidden="1">{"'Sheet1'!$L$16"}</definedName>
    <definedName name="____ban2" localSheetId="15" hidden="1">{"'Sheet1'!$L$16"}</definedName>
    <definedName name="____ban2" localSheetId="16" hidden="1">{"'Sheet1'!$L$16"}</definedName>
    <definedName name="____ban2" localSheetId="0" hidden="1">{"'Sheet1'!$L$16"}</definedName>
    <definedName name="____ban2" localSheetId="2" hidden="1">{"'Sheet1'!$L$16"}</definedName>
    <definedName name="____ban2" localSheetId="3" hidden="1">{"'Sheet1'!$L$16"}</definedName>
    <definedName name="____ban2" localSheetId="8" hidden="1">{"'Sheet1'!$L$16"}</definedName>
    <definedName name="____ban2" hidden="1">{"'Sheet1'!$L$16"}</definedName>
    <definedName name="____cep1" localSheetId="9" hidden="1">{"'Sheet1'!$L$16"}</definedName>
    <definedName name="____cep1" localSheetId="12" hidden="1">{"'Sheet1'!$L$16"}</definedName>
    <definedName name="____cep1" localSheetId="13" hidden="1">{"'Sheet1'!$L$16"}</definedName>
    <definedName name="____cep1" localSheetId="14" hidden="1">{"'Sheet1'!$L$16"}</definedName>
    <definedName name="____cep1" localSheetId="15" hidden="1">{"'Sheet1'!$L$16"}</definedName>
    <definedName name="____cep1" localSheetId="16" hidden="1">{"'Sheet1'!$L$16"}</definedName>
    <definedName name="____cep1" localSheetId="0" hidden="1">{"'Sheet1'!$L$16"}</definedName>
    <definedName name="____cep1" localSheetId="2" hidden="1">{"'Sheet1'!$L$16"}</definedName>
    <definedName name="____cep1" localSheetId="3" hidden="1">{"'Sheet1'!$L$16"}</definedName>
    <definedName name="____cep1" localSheetId="8" hidden="1">{"'Sheet1'!$L$16"}</definedName>
    <definedName name="____cep1" hidden="1">{"'Sheet1'!$L$16"}</definedName>
    <definedName name="____Coc39" localSheetId="9" hidden="1">{"'Sheet1'!$L$16"}</definedName>
    <definedName name="____Coc39" localSheetId="12" hidden="1">{"'Sheet1'!$L$16"}</definedName>
    <definedName name="____Coc39" localSheetId="13" hidden="1">{"'Sheet1'!$L$16"}</definedName>
    <definedName name="____Coc39" localSheetId="14" hidden="1">{"'Sheet1'!$L$16"}</definedName>
    <definedName name="____Coc39" localSheetId="15" hidden="1">{"'Sheet1'!$L$16"}</definedName>
    <definedName name="____Coc39" localSheetId="16" hidden="1">{"'Sheet1'!$L$16"}</definedName>
    <definedName name="____Coc39" localSheetId="0" hidden="1">{"'Sheet1'!$L$16"}</definedName>
    <definedName name="____Coc39" localSheetId="2" hidden="1">{"'Sheet1'!$L$16"}</definedName>
    <definedName name="____Coc39" localSheetId="3" hidden="1">{"'Sheet1'!$L$16"}</definedName>
    <definedName name="____Coc39" localSheetId="8" hidden="1">{"'Sheet1'!$L$16"}</definedName>
    <definedName name="____Coc39" hidden="1">{"'Sheet1'!$L$16"}</definedName>
    <definedName name="____CON1" localSheetId="0">#REF!</definedName>
    <definedName name="____CON1" localSheetId="2">#REF!</definedName>
    <definedName name="____CON1" localSheetId="3">#REF!</definedName>
    <definedName name="____CON1" localSheetId="8">#REF!</definedName>
    <definedName name="____CON1">#REF!</definedName>
    <definedName name="____CON2" localSheetId="0">#REF!</definedName>
    <definedName name="____CON2" localSheetId="2">#REF!</definedName>
    <definedName name="____CON2" localSheetId="3">#REF!</definedName>
    <definedName name="____CON2" localSheetId="8">#REF!</definedName>
    <definedName name="____CON2">#REF!</definedName>
    <definedName name="____Goi8" localSheetId="9" hidden="1">{"'Sheet1'!$L$16"}</definedName>
    <definedName name="____Goi8" localSheetId="12" hidden="1">{"'Sheet1'!$L$16"}</definedName>
    <definedName name="____Goi8" localSheetId="13" hidden="1">{"'Sheet1'!$L$16"}</definedName>
    <definedName name="____Goi8" localSheetId="14" hidden="1">{"'Sheet1'!$L$16"}</definedName>
    <definedName name="____Goi8" localSheetId="15" hidden="1">{"'Sheet1'!$L$16"}</definedName>
    <definedName name="____Goi8" localSheetId="16" hidden="1">{"'Sheet1'!$L$16"}</definedName>
    <definedName name="____Goi8" localSheetId="0" hidden="1">{"'Sheet1'!$L$16"}</definedName>
    <definedName name="____Goi8" localSheetId="2" hidden="1">{"'Sheet1'!$L$16"}</definedName>
    <definedName name="____Goi8" localSheetId="3" hidden="1">{"'Sheet1'!$L$16"}</definedName>
    <definedName name="____Goi8" localSheetId="5" hidden="1">{"'Sheet1'!$L$16"}</definedName>
    <definedName name="____Goi8" localSheetId="6" hidden="1">{"'Sheet1'!$L$16"}</definedName>
    <definedName name="____Goi8" localSheetId="8" hidden="1">{"'Sheet1'!$L$16"}</definedName>
    <definedName name="____Goi8" hidden="1">{"'Sheet1'!$L$16"}</definedName>
    <definedName name="____h1" localSheetId="9" hidden="1">{"'Sheet1'!$L$16"}</definedName>
    <definedName name="____h1" localSheetId="12" hidden="1">{"'Sheet1'!$L$16"}</definedName>
    <definedName name="____h1" localSheetId="13" hidden="1">{"'Sheet1'!$L$16"}</definedName>
    <definedName name="____h1" localSheetId="14" hidden="1">{"'Sheet1'!$L$16"}</definedName>
    <definedName name="____h1" localSheetId="15" hidden="1">{"'Sheet1'!$L$16"}</definedName>
    <definedName name="____h1" localSheetId="16" hidden="1">{"'Sheet1'!$L$16"}</definedName>
    <definedName name="____h1" localSheetId="0" hidden="1">{"'Sheet1'!$L$16"}</definedName>
    <definedName name="____h1" localSheetId="2" hidden="1">{"'Sheet1'!$L$16"}</definedName>
    <definedName name="____h1" localSheetId="3" hidden="1">{"'Sheet1'!$L$16"}</definedName>
    <definedName name="____h1" localSheetId="8" hidden="1">{"'Sheet1'!$L$16"}</definedName>
    <definedName name="____h1" hidden="1">{"'Sheet1'!$L$16"}</definedName>
    <definedName name="____hom2" localSheetId="0">#REF!</definedName>
    <definedName name="____hom2" localSheetId="2">#REF!</definedName>
    <definedName name="____hom2" localSheetId="3">#REF!</definedName>
    <definedName name="____hom2" localSheetId="8">#REF!</definedName>
    <definedName name="____hom2">#REF!</definedName>
    <definedName name="____hu1" localSheetId="9" hidden="1">{"'Sheet1'!$L$16"}</definedName>
    <definedName name="____hu1" localSheetId="12" hidden="1">{"'Sheet1'!$L$16"}</definedName>
    <definedName name="____hu1" localSheetId="13" hidden="1">{"'Sheet1'!$L$16"}</definedName>
    <definedName name="____hu1" localSheetId="14" hidden="1">{"'Sheet1'!$L$16"}</definedName>
    <definedName name="____hu1" localSheetId="15" hidden="1">{"'Sheet1'!$L$16"}</definedName>
    <definedName name="____hu1" localSheetId="16" hidden="1">{"'Sheet1'!$L$16"}</definedName>
    <definedName name="____hu1" localSheetId="0" hidden="1">{"'Sheet1'!$L$16"}</definedName>
    <definedName name="____hu1" localSheetId="2" hidden="1">{"'Sheet1'!$L$16"}</definedName>
    <definedName name="____hu1" localSheetId="3" hidden="1">{"'Sheet1'!$L$16"}</definedName>
    <definedName name="____hu1" localSheetId="8" hidden="1">{"'Sheet1'!$L$16"}</definedName>
    <definedName name="____hu1" hidden="1">{"'Sheet1'!$L$16"}</definedName>
    <definedName name="____hu2" localSheetId="9" hidden="1">{"'Sheet1'!$L$16"}</definedName>
    <definedName name="____hu2" localSheetId="12" hidden="1">{"'Sheet1'!$L$16"}</definedName>
    <definedName name="____hu2" localSheetId="13" hidden="1">{"'Sheet1'!$L$16"}</definedName>
    <definedName name="____hu2" localSheetId="14" hidden="1">{"'Sheet1'!$L$16"}</definedName>
    <definedName name="____hu2" localSheetId="15" hidden="1">{"'Sheet1'!$L$16"}</definedName>
    <definedName name="____hu2" localSheetId="16" hidden="1">{"'Sheet1'!$L$16"}</definedName>
    <definedName name="____hu2" localSheetId="0" hidden="1">{"'Sheet1'!$L$16"}</definedName>
    <definedName name="____hu2" localSheetId="2" hidden="1">{"'Sheet1'!$L$16"}</definedName>
    <definedName name="____hu2" localSheetId="3" hidden="1">{"'Sheet1'!$L$16"}</definedName>
    <definedName name="____hu2" localSheetId="8" hidden="1">{"'Sheet1'!$L$16"}</definedName>
    <definedName name="____hu2" hidden="1">{"'Sheet1'!$L$16"}</definedName>
    <definedName name="____hu5" localSheetId="9" hidden="1">{"'Sheet1'!$L$16"}</definedName>
    <definedName name="____hu5" localSheetId="12" hidden="1">{"'Sheet1'!$L$16"}</definedName>
    <definedName name="____hu5" localSheetId="13" hidden="1">{"'Sheet1'!$L$16"}</definedName>
    <definedName name="____hu5" localSheetId="14" hidden="1">{"'Sheet1'!$L$16"}</definedName>
    <definedName name="____hu5" localSheetId="15" hidden="1">{"'Sheet1'!$L$16"}</definedName>
    <definedName name="____hu5" localSheetId="16" hidden="1">{"'Sheet1'!$L$16"}</definedName>
    <definedName name="____hu5" localSheetId="0" hidden="1">{"'Sheet1'!$L$16"}</definedName>
    <definedName name="____hu5" localSheetId="2" hidden="1">{"'Sheet1'!$L$16"}</definedName>
    <definedName name="____hu5" localSheetId="3" hidden="1">{"'Sheet1'!$L$16"}</definedName>
    <definedName name="____hu5" localSheetId="8" hidden="1">{"'Sheet1'!$L$16"}</definedName>
    <definedName name="____hu5" hidden="1">{"'Sheet1'!$L$16"}</definedName>
    <definedName name="____hu6" localSheetId="9" hidden="1">{"'Sheet1'!$L$16"}</definedName>
    <definedName name="____hu6" localSheetId="12" hidden="1">{"'Sheet1'!$L$16"}</definedName>
    <definedName name="____hu6" localSheetId="13" hidden="1">{"'Sheet1'!$L$16"}</definedName>
    <definedName name="____hu6" localSheetId="14" hidden="1">{"'Sheet1'!$L$16"}</definedName>
    <definedName name="____hu6" localSheetId="15" hidden="1">{"'Sheet1'!$L$16"}</definedName>
    <definedName name="____hu6" localSheetId="16" hidden="1">{"'Sheet1'!$L$16"}</definedName>
    <definedName name="____hu6" localSheetId="0" hidden="1">{"'Sheet1'!$L$16"}</definedName>
    <definedName name="____hu6" localSheetId="2" hidden="1">{"'Sheet1'!$L$16"}</definedName>
    <definedName name="____hu6" localSheetId="3" hidden="1">{"'Sheet1'!$L$16"}</definedName>
    <definedName name="____hu6" localSheetId="8" hidden="1">{"'Sheet1'!$L$16"}</definedName>
    <definedName name="____hu6" hidden="1">{"'Sheet1'!$L$16"}</definedName>
    <definedName name="____KM188" localSheetId="9">#REF!</definedName>
    <definedName name="____KM188" localSheetId="13">#REF!</definedName>
    <definedName name="____KM188" localSheetId="0">#REF!</definedName>
    <definedName name="____KM188" localSheetId="2">#REF!</definedName>
    <definedName name="____KM188" localSheetId="3">#REF!</definedName>
    <definedName name="____KM188" localSheetId="8">#REF!</definedName>
    <definedName name="____KM188">#REF!</definedName>
    <definedName name="____km189" localSheetId="9">#REF!</definedName>
    <definedName name="____km189" localSheetId="0">#REF!</definedName>
    <definedName name="____km189" localSheetId="2">#REF!</definedName>
    <definedName name="____km189" localSheetId="3">#REF!</definedName>
    <definedName name="____km189" localSheetId="8">#REF!</definedName>
    <definedName name="____km189">#REF!</definedName>
    <definedName name="____km193" localSheetId="9">#REF!</definedName>
    <definedName name="____km193" localSheetId="0">#REF!</definedName>
    <definedName name="____km193" localSheetId="2">#REF!</definedName>
    <definedName name="____km193" localSheetId="3">#REF!</definedName>
    <definedName name="____km193" localSheetId="8">#REF!</definedName>
    <definedName name="____km193">#REF!</definedName>
    <definedName name="____km194" localSheetId="0">#REF!</definedName>
    <definedName name="____km194" localSheetId="2">#REF!</definedName>
    <definedName name="____km194" localSheetId="3">#REF!</definedName>
    <definedName name="____km194" localSheetId="8">#REF!</definedName>
    <definedName name="____km194">#REF!</definedName>
    <definedName name="____km195" localSheetId="0">#REF!</definedName>
    <definedName name="____km195" localSheetId="2">#REF!</definedName>
    <definedName name="____km195" localSheetId="3">#REF!</definedName>
    <definedName name="____km195" localSheetId="8">#REF!</definedName>
    <definedName name="____km195">#REF!</definedName>
    <definedName name="____km196" localSheetId="0">#REF!</definedName>
    <definedName name="____km196" localSheetId="2">#REF!</definedName>
    <definedName name="____km196" localSheetId="3">#REF!</definedName>
    <definedName name="____km196" localSheetId="8">#REF!</definedName>
    <definedName name="____km196">#REF!</definedName>
    <definedName name="____km197" localSheetId="0">#REF!</definedName>
    <definedName name="____km197" localSheetId="2">#REF!</definedName>
    <definedName name="____km197" localSheetId="3">#REF!</definedName>
    <definedName name="____km197" localSheetId="8">#REF!</definedName>
    <definedName name="____km197">#REF!</definedName>
    <definedName name="____km198" localSheetId="0">#REF!</definedName>
    <definedName name="____km198" localSheetId="2">#REF!</definedName>
    <definedName name="____km198" localSheetId="3">#REF!</definedName>
    <definedName name="____km198" localSheetId="8">#REF!</definedName>
    <definedName name="____km198">#REF!</definedName>
    <definedName name="____KH08" localSheetId="9" hidden="1">{#N/A,#N/A,FALSE,"Chi tiÆt"}</definedName>
    <definedName name="____KH08" localSheetId="12" hidden="1">{#N/A,#N/A,FALSE,"Chi tiÆt"}</definedName>
    <definedName name="____KH08" localSheetId="13" hidden="1">{#N/A,#N/A,FALSE,"Chi tiÆt"}</definedName>
    <definedName name="____KH08" localSheetId="14" hidden="1">{#N/A,#N/A,FALSE,"Chi tiÆt"}</definedName>
    <definedName name="____KH08" localSheetId="0" hidden="1">{#N/A,#N/A,FALSE,"Chi tiÆt"}</definedName>
    <definedName name="____KH08" localSheetId="2" hidden="1">{#N/A,#N/A,FALSE,"Chi tiÆt"}</definedName>
    <definedName name="____KH08" localSheetId="3" hidden="1">{#N/A,#N/A,FALSE,"Chi tiÆt"}</definedName>
    <definedName name="____KH08" localSheetId="8" hidden="1">{#N/A,#N/A,FALSE,"Chi tiÆt"}</definedName>
    <definedName name="____KH08" hidden="1">{#N/A,#N/A,FALSE,"Chi tiÆt"}</definedName>
    <definedName name="____Lan1" localSheetId="9" hidden="1">{"'Sheet1'!$L$16"}</definedName>
    <definedName name="____Lan1" localSheetId="12" hidden="1">{"'Sheet1'!$L$16"}</definedName>
    <definedName name="____Lan1" localSheetId="13" hidden="1">{"'Sheet1'!$L$16"}</definedName>
    <definedName name="____Lan1" localSheetId="14" hidden="1">{"'Sheet1'!$L$16"}</definedName>
    <definedName name="____Lan1" localSheetId="15" hidden="1">{"'Sheet1'!$L$16"}</definedName>
    <definedName name="____Lan1" localSheetId="16" hidden="1">{"'Sheet1'!$L$16"}</definedName>
    <definedName name="____Lan1" localSheetId="0" hidden="1">{"'Sheet1'!$L$16"}</definedName>
    <definedName name="____Lan1" localSheetId="2" hidden="1">{"'Sheet1'!$L$16"}</definedName>
    <definedName name="____Lan1" localSheetId="3" hidden="1">{"'Sheet1'!$L$16"}</definedName>
    <definedName name="____Lan1" localSheetId="8" hidden="1">{"'Sheet1'!$L$16"}</definedName>
    <definedName name="____Lan1" hidden="1">{"'Sheet1'!$L$16"}</definedName>
    <definedName name="____LAN3" localSheetId="9" hidden="1">{"'Sheet1'!$L$16"}</definedName>
    <definedName name="____LAN3" localSheetId="12" hidden="1">{"'Sheet1'!$L$16"}</definedName>
    <definedName name="____LAN3" localSheetId="13" hidden="1">{"'Sheet1'!$L$16"}</definedName>
    <definedName name="____LAN3" localSheetId="14" hidden="1">{"'Sheet1'!$L$16"}</definedName>
    <definedName name="____LAN3" localSheetId="15" hidden="1">{"'Sheet1'!$L$16"}</definedName>
    <definedName name="____LAN3" localSheetId="16" hidden="1">{"'Sheet1'!$L$16"}</definedName>
    <definedName name="____LAN3" localSheetId="0" hidden="1">{"'Sheet1'!$L$16"}</definedName>
    <definedName name="____LAN3" localSheetId="2" hidden="1">{"'Sheet1'!$L$16"}</definedName>
    <definedName name="____LAN3" localSheetId="3" hidden="1">{"'Sheet1'!$L$16"}</definedName>
    <definedName name="____LAN3" localSheetId="8" hidden="1">{"'Sheet1'!$L$16"}</definedName>
    <definedName name="____LAN3" hidden="1">{"'Sheet1'!$L$16"}</definedName>
    <definedName name="____lk2" localSheetId="9" hidden="1">{"'Sheet1'!$L$16"}</definedName>
    <definedName name="____lk2" localSheetId="12" hidden="1">{"'Sheet1'!$L$16"}</definedName>
    <definedName name="____lk2" localSheetId="13" hidden="1">{"'Sheet1'!$L$16"}</definedName>
    <definedName name="____lk2" localSheetId="14" hidden="1">{"'Sheet1'!$L$16"}</definedName>
    <definedName name="____lk2" localSheetId="15" hidden="1">{"'Sheet1'!$L$16"}</definedName>
    <definedName name="____lk2" localSheetId="16" hidden="1">{"'Sheet1'!$L$16"}</definedName>
    <definedName name="____lk2" localSheetId="0" hidden="1">{"'Sheet1'!$L$16"}</definedName>
    <definedName name="____lk2" localSheetId="2" hidden="1">{"'Sheet1'!$L$16"}</definedName>
    <definedName name="____lk2" localSheetId="3" hidden="1">{"'Sheet1'!$L$16"}</definedName>
    <definedName name="____lk2" localSheetId="8" hidden="1">{"'Sheet1'!$L$16"}</definedName>
    <definedName name="____lk2" hidden="1">{"'Sheet1'!$L$16"}</definedName>
    <definedName name="____M36" localSheetId="9" hidden="1">{"'Sheet1'!$L$16"}</definedName>
    <definedName name="____M36" localSheetId="12" hidden="1">{"'Sheet1'!$L$16"}</definedName>
    <definedName name="____M36" localSheetId="13" hidden="1">{"'Sheet1'!$L$16"}</definedName>
    <definedName name="____M36" localSheetId="14" hidden="1">{"'Sheet1'!$L$16"}</definedName>
    <definedName name="____M36" localSheetId="15" hidden="1">{"'Sheet1'!$L$16"}</definedName>
    <definedName name="____M36" localSheetId="16" hidden="1">{"'Sheet1'!$L$16"}</definedName>
    <definedName name="____M36" localSheetId="0" hidden="1">{"'Sheet1'!$L$16"}</definedName>
    <definedName name="____M36" localSheetId="2" hidden="1">{"'Sheet1'!$L$16"}</definedName>
    <definedName name="____M36" localSheetId="3" hidden="1">{"'Sheet1'!$L$16"}</definedName>
    <definedName name="____M36" localSheetId="8" hidden="1">{"'Sheet1'!$L$16"}</definedName>
    <definedName name="____M36" hidden="1">{"'Sheet1'!$L$16"}</definedName>
    <definedName name="____NCL100" localSheetId="0">#REF!</definedName>
    <definedName name="____NCL100" localSheetId="2">#REF!</definedName>
    <definedName name="____NCL100" localSheetId="3">#REF!</definedName>
    <definedName name="____NCL100" localSheetId="8">#REF!</definedName>
    <definedName name="____NCL100">#REF!</definedName>
    <definedName name="____NCL200" localSheetId="0">#REF!</definedName>
    <definedName name="____NCL200" localSheetId="2">#REF!</definedName>
    <definedName name="____NCL200" localSheetId="3">#REF!</definedName>
    <definedName name="____NCL200" localSheetId="8">#REF!</definedName>
    <definedName name="____NCL200">#REF!</definedName>
    <definedName name="____NCL250" localSheetId="0">#REF!</definedName>
    <definedName name="____NCL250" localSheetId="2">#REF!</definedName>
    <definedName name="____NCL250" localSheetId="3">#REF!</definedName>
    <definedName name="____NCL250" localSheetId="8">#REF!</definedName>
    <definedName name="____NCL250">#REF!</definedName>
    <definedName name="____nin190" localSheetId="0">#REF!</definedName>
    <definedName name="____nin190" localSheetId="2">#REF!</definedName>
    <definedName name="____nin190" localSheetId="3">#REF!</definedName>
    <definedName name="____nin190" localSheetId="8">#REF!</definedName>
    <definedName name="____nin190">#REF!</definedName>
    <definedName name="____NSO2" localSheetId="9" hidden="1">{"'Sheet1'!$L$16"}</definedName>
    <definedName name="____NSO2" localSheetId="12" hidden="1">{"'Sheet1'!$L$16"}</definedName>
    <definedName name="____NSO2" localSheetId="13" hidden="1">{"'Sheet1'!$L$16"}</definedName>
    <definedName name="____NSO2" localSheetId="14" hidden="1">{"'Sheet1'!$L$16"}</definedName>
    <definedName name="____NSO2" localSheetId="15" hidden="1">{"'Sheet1'!$L$16"}</definedName>
    <definedName name="____NSO2" localSheetId="16" hidden="1">{"'Sheet1'!$L$16"}</definedName>
    <definedName name="____NSO2" localSheetId="0" hidden="1">{"'Sheet1'!$L$16"}</definedName>
    <definedName name="____NSO2" localSheetId="2" hidden="1">{"'Sheet1'!$L$16"}</definedName>
    <definedName name="____NSO2" localSheetId="3" hidden="1">{"'Sheet1'!$L$16"}</definedName>
    <definedName name="____NSO2" localSheetId="8" hidden="1">{"'Sheet1'!$L$16"}</definedName>
    <definedName name="____NSO2" hidden="1">{"'Sheet1'!$L$16"}</definedName>
    <definedName name="____PA3" localSheetId="9" hidden="1">{"'Sheet1'!$L$16"}</definedName>
    <definedName name="____PA3" localSheetId="12" hidden="1">{"'Sheet1'!$L$16"}</definedName>
    <definedName name="____PA3" localSheetId="13" hidden="1">{"'Sheet1'!$L$16"}</definedName>
    <definedName name="____PA3" localSheetId="14" hidden="1">{"'Sheet1'!$L$16"}</definedName>
    <definedName name="____PA3" localSheetId="15" hidden="1">{"'Sheet1'!$L$16"}</definedName>
    <definedName name="____PA3" localSheetId="16" hidden="1">{"'Sheet1'!$L$16"}</definedName>
    <definedName name="____PA3" localSheetId="0" hidden="1">{"'Sheet1'!$L$16"}</definedName>
    <definedName name="____PA3" localSheetId="2" hidden="1">{"'Sheet1'!$L$16"}</definedName>
    <definedName name="____PA3" localSheetId="3" hidden="1">{"'Sheet1'!$L$16"}</definedName>
    <definedName name="____PA3" localSheetId="5" hidden="1">{"'Sheet1'!$L$16"}</definedName>
    <definedName name="____PA3" localSheetId="6" hidden="1">{"'Sheet1'!$L$16"}</definedName>
    <definedName name="____PA3" localSheetId="8" hidden="1">{"'Sheet1'!$L$16"}</definedName>
    <definedName name="____PA3" hidden="1">{"'Sheet1'!$L$16"}</definedName>
    <definedName name="____Pl2" localSheetId="9" hidden="1">{"'Sheet1'!$L$16"}</definedName>
    <definedName name="____Pl2" localSheetId="12" hidden="1">{"'Sheet1'!$L$16"}</definedName>
    <definedName name="____Pl2" localSheetId="13" hidden="1">{"'Sheet1'!$L$16"}</definedName>
    <definedName name="____Pl2" localSheetId="14" hidden="1">{"'Sheet1'!$L$16"}</definedName>
    <definedName name="____Pl2" localSheetId="15" hidden="1">{"'Sheet1'!$L$16"}</definedName>
    <definedName name="____Pl2" localSheetId="16" hidden="1">{"'Sheet1'!$L$16"}</definedName>
    <definedName name="____Pl2" localSheetId="0" hidden="1">{"'Sheet1'!$L$16"}</definedName>
    <definedName name="____Pl2" localSheetId="2" hidden="1">{"'Sheet1'!$L$16"}</definedName>
    <definedName name="____Pl2" localSheetId="3" hidden="1">{"'Sheet1'!$L$16"}</definedName>
    <definedName name="____Pl2" localSheetId="8" hidden="1">{"'Sheet1'!$L$16"}</definedName>
    <definedName name="____Pl2" hidden="1">{"'Sheet1'!$L$16"}</definedName>
    <definedName name="____SN3" localSheetId="0">#REF!</definedName>
    <definedName name="____SN3" localSheetId="2">#REF!</definedName>
    <definedName name="____SN3" localSheetId="3">#REF!</definedName>
    <definedName name="____SN3" localSheetId="8">#REF!</definedName>
    <definedName name="____SN3">#REF!</definedName>
    <definedName name="____sua20" localSheetId="0">#REF!</definedName>
    <definedName name="____sua20" localSheetId="2">#REF!</definedName>
    <definedName name="____sua20" localSheetId="3">#REF!</definedName>
    <definedName name="____sua20" localSheetId="8">#REF!</definedName>
    <definedName name="____sua20">#REF!</definedName>
    <definedName name="____sua30" localSheetId="0">#REF!</definedName>
    <definedName name="____sua30" localSheetId="2">#REF!</definedName>
    <definedName name="____sua30" localSheetId="3">#REF!</definedName>
    <definedName name="____sua30" localSheetId="8">#REF!</definedName>
    <definedName name="____sua30">#REF!</definedName>
    <definedName name="____TB1" localSheetId="0">#REF!</definedName>
    <definedName name="____TB1" localSheetId="2">#REF!</definedName>
    <definedName name="____TB1" localSheetId="3">#REF!</definedName>
    <definedName name="____TB1" localSheetId="8">#REF!</definedName>
    <definedName name="____TB1">#REF!</definedName>
    <definedName name="____TL3" localSheetId="0">#REF!</definedName>
    <definedName name="____TL3" localSheetId="2">#REF!</definedName>
    <definedName name="____TL3" localSheetId="3">#REF!</definedName>
    <definedName name="____TL3" localSheetId="8">#REF!</definedName>
    <definedName name="____TL3">#REF!</definedName>
    <definedName name="____tt3" localSheetId="9" hidden="1">{"'Sheet1'!$L$16"}</definedName>
    <definedName name="____tt3" localSheetId="12" hidden="1">{"'Sheet1'!$L$16"}</definedName>
    <definedName name="____tt3" localSheetId="13" hidden="1">{"'Sheet1'!$L$16"}</definedName>
    <definedName name="____tt3" localSheetId="14" hidden="1">{"'Sheet1'!$L$16"}</definedName>
    <definedName name="____tt3" localSheetId="15" hidden="1">{"'Sheet1'!$L$16"}</definedName>
    <definedName name="____tt3" localSheetId="16" hidden="1">{"'Sheet1'!$L$16"}</definedName>
    <definedName name="____tt3" localSheetId="0" hidden="1">{"'Sheet1'!$L$16"}</definedName>
    <definedName name="____tt3" localSheetId="2" hidden="1">{"'Sheet1'!$L$16"}</definedName>
    <definedName name="____tt3" localSheetId="3" hidden="1">{"'Sheet1'!$L$16"}</definedName>
    <definedName name="____tt3" localSheetId="8" hidden="1">{"'Sheet1'!$L$16"}</definedName>
    <definedName name="____tt3" hidden="1">{"'Sheet1'!$L$16"}</definedName>
    <definedName name="____TT31" localSheetId="9" hidden="1">{"'Sheet1'!$L$16"}</definedName>
    <definedName name="____TT31" localSheetId="12" hidden="1">{"'Sheet1'!$L$16"}</definedName>
    <definedName name="____TT31" localSheetId="13" hidden="1">{"'Sheet1'!$L$16"}</definedName>
    <definedName name="____TT31" localSheetId="14" hidden="1">{"'Sheet1'!$L$16"}</definedName>
    <definedName name="____TT31" localSheetId="15" hidden="1">{"'Sheet1'!$L$16"}</definedName>
    <definedName name="____TT31" localSheetId="16" hidden="1">{"'Sheet1'!$L$16"}</definedName>
    <definedName name="____TT31" localSheetId="0" hidden="1">{"'Sheet1'!$L$16"}</definedName>
    <definedName name="____TT31" localSheetId="2" hidden="1">{"'Sheet1'!$L$16"}</definedName>
    <definedName name="____TT31" localSheetId="3" hidden="1">{"'Sheet1'!$L$16"}</definedName>
    <definedName name="____TT31" localSheetId="8" hidden="1">{"'Sheet1'!$L$16"}</definedName>
    <definedName name="____TT31" hidden="1">{"'Sheet1'!$L$16"}</definedName>
    <definedName name="____Tru21" localSheetId="9" hidden="1">{"'Sheet1'!$L$16"}</definedName>
    <definedName name="____Tru21" localSheetId="12" hidden="1">{"'Sheet1'!$L$16"}</definedName>
    <definedName name="____Tru21" localSheetId="13" hidden="1">{"'Sheet1'!$L$16"}</definedName>
    <definedName name="____Tru21" localSheetId="14" hidden="1">{"'Sheet1'!$L$16"}</definedName>
    <definedName name="____Tru21" localSheetId="15" hidden="1">{"'Sheet1'!$L$16"}</definedName>
    <definedName name="____Tru21" localSheetId="16" hidden="1">{"'Sheet1'!$L$16"}</definedName>
    <definedName name="____Tru21" localSheetId="0" hidden="1">{"'Sheet1'!$L$16"}</definedName>
    <definedName name="____Tru21" localSheetId="2" hidden="1">{"'Sheet1'!$L$16"}</definedName>
    <definedName name="____Tru21" localSheetId="3" hidden="1">{"'Sheet1'!$L$16"}</definedName>
    <definedName name="____Tru21" localSheetId="8" hidden="1">{"'Sheet1'!$L$16"}</definedName>
    <definedName name="____Tru21" hidden="1">{"'Sheet1'!$L$16"}</definedName>
    <definedName name="____VL100" localSheetId="0">#REF!</definedName>
    <definedName name="____VL100" localSheetId="2">#REF!</definedName>
    <definedName name="____VL100" localSheetId="3">#REF!</definedName>
    <definedName name="____VL100" localSheetId="8">#REF!</definedName>
    <definedName name="____VL100">#REF!</definedName>
    <definedName name="____vl2" localSheetId="12" hidden="1">{"'Sheet1'!$L$16"}</definedName>
    <definedName name="____vl2" localSheetId="13" hidden="1">{"'Sheet1'!$L$16"}</definedName>
    <definedName name="____vl2" localSheetId="14" hidden="1">{"'Sheet1'!$L$16"}</definedName>
    <definedName name="____vl2" localSheetId="15" hidden="1">{"'Sheet1'!$L$16"}</definedName>
    <definedName name="____vl2" localSheetId="16" hidden="1">{"'Sheet1'!$L$16"}</definedName>
    <definedName name="____vl2" localSheetId="0" hidden="1">{"'Sheet1'!$L$16"}</definedName>
    <definedName name="____vl2" localSheetId="2" hidden="1">{"'Sheet1'!$L$16"}</definedName>
    <definedName name="____vl2" localSheetId="3" hidden="1">{"'Sheet1'!$L$16"}</definedName>
    <definedName name="____vl2" localSheetId="8" hidden="1">{"'Sheet1'!$L$16"}</definedName>
    <definedName name="____vl2" hidden="1">{"'Sheet1'!$L$16"}</definedName>
    <definedName name="____VL250" localSheetId="0">#REF!</definedName>
    <definedName name="____VL250" localSheetId="2">#REF!</definedName>
    <definedName name="____VL250" localSheetId="3">#REF!</definedName>
    <definedName name="____VL250" localSheetId="8">#REF!</definedName>
    <definedName name="____VL250">#REF!</definedName>
    <definedName name="____xlfn.BAHTTEXT" hidden="1">#NAME?</definedName>
    <definedName name="___a1" localSheetId="9" hidden="1">{"'Sheet1'!$L$16"}</definedName>
    <definedName name="___a1" localSheetId="12" hidden="1">{"'Sheet1'!$L$16"}</definedName>
    <definedName name="___a1" localSheetId="13" hidden="1">{"'Sheet1'!$L$16"}</definedName>
    <definedName name="___a1" localSheetId="14" hidden="1">{"'Sheet1'!$L$16"}</definedName>
    <definedName name="___a1" localSheetId="15" hidden="1">{"'Sheet1'!$L$16"}</definedName>
    <definedName name="___a1" localSheetId="16" hidden="1">{"'Sheet1'!$L$16"}</definedName>
    <definedName name="___a1" localSheetId="0" hidden="1">{"'Sheet1'!$L$16"}</definedName>
    <definedName name="___a1" localSheetId="2" hidden="1">{"'Sheet1'!$L$16"}</definedName>
    <definedName name="___a1" localSheetId="3" hidden="1">{"'Sheet1'!$L$16"}</definedName>
    <definedName name="___a1" localSheetId="5" hidden="1">{"'Sheet1'!$L$16"}</definedName>
    <definedName name="___a1" localSheetId="6" hidden="1">{"'Sheet1'!$L$16"}</definedName>
    <definedName name="___a1" localSheetId="8" hidden="1">{"'Sheet1'!$L$16"}</definedName>
    <definedName name="___a1" hidden="1">{"'Sheet1'!$L$16"}</definedName>
    <definedName name="___a129" localSheetId="9" hidden="1">{"Offgrid",#N/A,FALSE,"OFFGRID";"Region",#N/A,FALSE,"REGION";"Offgrid -2",#N/A,FALSE,"OFFGRID";"WTP",#N/A,FALSE,"WTP";"WTP -2",#N/A,FALSE,"WTP";"Project",#N/A,FALSE,"PROJECT";"Summary -2",#N/A,FALSE,"SUMMARY"}</definedName>
    <definedName name="___a129" localSheetId="12" hidden="1">{"Offgrid",#N/A,FALSE,"OFFGRID";"Region",#N/A,FALSE,"REGION";"Offgrid -2",#N/A,FALSE,"OFFGRID";"WTP",#N/A,FALSE,"WTP";"WTP -2",#N/A,FALSE,"WTP";"Project",#N/A,FALSE,"PROJECT";"Summary -2",#N/A,FALSE,"SUMMARY"}</definedName>
    <definedName name="___a129" localSheetId="13" hidden="1">{"Offgrid",#N/A,FALSE,"OFFGRID";"Region",#N/A,FALSE,"REGION";"Offgrid -2",#N/A,FALSE,"OFFGRID";"WTP",#N/A,FALSE,"WTP";"WTP -2",#N/A,FALSE,"WTP";"Project",#N/A,FALSE,"PROJECT";"Summary -2",#N/A,FALSE,"SUMMARY"}</definedName>
    <definedName name="___a129" localSheetId="14" hidden="1">{"Offgrid",#N/A,FALSE,"OFFGRID";"Region",#N/A,FALSE,"REGION";"Offgrid -2",#N/A,FALSE,"OFFGRID";"WTP",#N/A,FALSE,"WTP";"WTP -2",#N/A,FALSE,"WTP";"Project",#N/A,FALSE,"PROJECT";"Summary -2",#N/A,FALSE,"SUMMARY"}</definedName>
    <definedName name="___a129" localSheetId="0" hidden="1">{"Offgrid",#N/A,FALSE,"OFFGRID";"Region",#N/A,FALSE,"REGION";"Offgrid -2",#N/A,FALSE,"OFFGRID";"WTP",#N/A,FALSE,"WTP";"WTP -2",#N/A,FALSE,"WTP";"Project",#N/A,FALSE,"PROJECT";"Summary -2",#N/A,FALSE,"SUMMARY"}</definedName>
    <definedName name="___a129" localSheetId="2" hidden="1">{"Offgrid",#N/A,FALSE,"OFFGRID";"Region",#N/A,FALSE,"REGION";"Offgrid -2",#N/A,FALSE,"OFFGRID";"WTP",#N/A,FALSE,"WTP";"WTP -2",#N/A,FALSE,"WTP";"Project",#N/A,FALSE,"PROJECT";"Summary -2",#N/A,FALSE,"SUMMARY"}</definedName>
    <definedName name="___a129" localSheetId="3" hidden="1">{"Offgrid",#N/A,FALSE,"OFFGRID";"Region",#N/A,FALSE,"REGION";"Offgrid -2",#N/A,FALSE,"OFFGRID";"WTP",#N/A,FALSE,"WTP";"WTP -2",#N/A,FALSE,"WTP";"Project",#N/A,FALSE,"PROJECT";"Summary -2",#N/A,FALSE,"SUMMARY"}</definedName>
    <definedName name="___a129" localSheetId="5" hidden="1">{"Offgrid",#N/A,FALSE,"OFFGRID";"Region",#N/A,FALSE,"REGION";"Offgrid -2",#N/A,FALSE,"OFFGRID";"WTP",#N/A,FALSE,"WTP";"WTP -2",#N/A,FALSE,"WTP";"Project",#N/A,FALSE,"PROJECT";"Summary -2",#N/A,FALSE,"SUMMARY"}</definedName>
    <definedName name="___a129" localSheetId="6" hidden="1">{"Offgrid",#N/A,FALSE,"OFFGRID";"Region",#N/A,FALSE,"REGION";"Offgrid -2",#N/A,FALSE,"OFFGRID";"WTP",#N/A,FALSE,"WTP";"WTP -2",#N/A,FALSE,"WTP";"Project",#N/A,FALSE,"PROJECT";"Summary -2",#N/A,FALSE,"SUMMARY"}</definedName>
    <definedName name="___a129" localSheetId="8"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9" hidden="1">{"Offgrid",#N/A,FALSE,"OFFGRID";"Region",#N/A,FALSE,"REGION";"Offgrid -2",#N/A,FALSE,"OFFGRID";"WTP",#N/A,FALSE,"WTP";"WTP -2",#N/A,FALSE,"WTP";"Project",#N/A,FALSE,"PROJECT";"Summary -2",#N/A,FALSE,"SUMMARY"}</definedName>
    <definedName name="___a130" localSheetId="12" hidden="1">{"Offgrid",#N/A,FALSE,"OFFGRID";"Region",#N/A,FALSE,"REGION";"Offgrid -2",#N/A,FALSE,"OFFGRID";"WTP",#N/A,FALSE,"WTP";"WTP -2",#N/A,FALSE,"WTP";"Project",#N/A,FALSE,"PROJECT";"Summary -2",#N/A,FALSE,"SUMMARY"}</definedName>
    <definedName name="___a130" localSheetId="13" hidden="1">{"Offgrid",#N/A,FALSE,"OFFGRID";"Region",#N/A,FALSE,"REGION";"Offgrid -2",#N/A,FALSE,"OFFGRID";"WTP",#N/A,FALSE,"WTP";"WTP -2",#N/A,FALSE,"WTP";"Project",#N/A,FALSE,"PROJECT";"Summary -2",#N/A,FALSE,"SUMMARY"}</definedName>
    <definedName name="___a130" localSheetId="14" hidden="1">{"Offgrid",#N/A,FALSE,"OFFGRID";"Region",#N/A,FALSE,"REGION";"Offgrid -2",#N/A,FALSE,"OFFGRID";"WTP",#N/A,FALSE,"WTP";"WTP -2",#N/A,FALSE,"WTP";"Project",#N/A,FALSE,"PROJECT";"Summary -2",#N/A,FALSE,"SUMMARY"}</definedName>
    <definedName name="___a130" localSheetId="0" hidden="1">{"Offgrid",#N/A,FALSE,"OFFGRID";"Region",#N/A,FALSE,"REGION";"Offgrid -2",#N/A,FALSE,"OFFGRID";"WTP",#N/A,FALSE,"WTP";"WTP -2",#N/A,FALSE,"WTP";"Project",#N/A,FALSE,"PROJECT";"Summary -2",#N/A,FALSE,"SUMMARY"}</definedName>
    <definedName name="___a130" localSheetId="2" hidden="1">{"Offgrid",#N/A,FALSE,"OFFGRID";"Region",#N/A,FALSE,"REGION";"Offgrid -2",#N/A,FALSE,"OFFGRID";"WTP",#N/A,FALSE,"WTP";"WTP -2",#N/A,FALSE,"WTP";"Project",#N/A,FALSE,"PROJECT";"Summary -2",#N/A,FALSE,"SUMMARY"}</definedName>
    <definedName name="___a130" localSheetId="3" hidden="1">{"Offgrid",#N/A,FALSE,"OFFGRID";"Region",#N/A,FALSE,"REGION";"Offgrid -2",#N/A,FALSE,"OFFGRID";"WTP",#N/A,FALSE,"WTP";"WTP -2",#N/A,FALSE,"WTP";"Project",#N/A,FALSE,"PROJECT";"Summary -2",#N/A,FALSE,"SUMMARY"}</definedName>
    <definedName name="___a130" localSheetId="5" hidden="1">{"Offgrid",#N/A,FALSE,"OFFGRID";"Region",#N/A,FALSE,"REGION";"Offgrid -2",#N/A,FALSE,"OFFGRID";"WTP",#N/A,FALSE,"WTP";"WTP -2",#N/A,FALSE,"WTP";"Project",#N/A,FALSE,"PROJECT";"Summary -2",#N/A,FALSE,"SUMMARY"}</definedName>
    <definedName name="___a130" localSheetId="6" hidden="1">{"Offgrid",#N/A,FALSE,"OFFGRID";"Region",#N/A,FALSE,"REGION";"Offgrid -2",#N/A,FALSE,"OFFGRID";"WTP",#N/A,FALSE,"WTP";"WTP -2",#N/A,FALSE,"WTP";"Project",#N/A,FALSE,"PROJECT";"Summary -2",#N/A,FALSE,"SUMMARY"}</definedName>
    <definedName name="___a130" localSheetId="8"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tn1" localSheetId="9">#REF!</definedName>
    <definedName name="___atn1" localSheetId="13">#REF!</definedName>
    <definedName name="___atn1" localSheetId="0">#REF!</definedName>
    <definedName name="___atn1" localSheetId="2">#REF!</definedName>
    <definedName name="___atn1" localSheetId="3">#REF!</definedName>
    <definedName name="___atn1" localSheetId="8">#REF!</definedName>
    <definedName name="___atn1">#REF!</definedName>
    <definedName name="___atn10" localSheetId="9">#REF!</definedName>
    <definedName name="___atn10" localSheetId="0">#REF!</definedName>
    <definedName name="___atn10" localSheetId="2">#REF!</definedName>
    <definedName name="___atn10" localSheetId="3">#REF!</definedName>
    <definedName name="___atn10" localSheetId="8">#REF!</definedName>
    <definedName name="___atn10">#REF!</definedName>
    <definedName name="___atn2" localSheetId="9">#REF!</definedName>
    <definedName name="___atn2" localSheetId="0">#REF!</definedName>
    <definedName name="___atn2" localSheetId="2">#REF!</definedName>
    <definedName name="___atn2" localSheetId="3">#REF!</definedName>
    <definedName name="___atn2" localSheetId="8">#REF!</definedName>
    <definedName name="___atn2">#REF!</definedName>
    <definedName name="___atn3" localSheetId="0">#REF!</definedName>
    <definedName name="___atn3" localSheetId="2">#REF!</definedName>
    <definedName name="___atn3" localSheetId="3">#REF!</definedName>
    <definedName name="___atn3" localSheetId="8">#REF!</definedName>
    <definedName name="___atn3">#REF!</definedName>
    <definedName name="___atn4" localSheetId="0">#REF!</definedName>
    <definedName name="___atn4" localSheetId="2">#REF!</definedName>
    <definedName name="___atn4" localSheetId="3">#REF!</definedName>
    <definedName name="___atn4" localSheetId="8">#REF!</definedName>
    <definedName name="___atn4">#REF!</definedName>
    <definedName name="___atn5" localSheetId="0">#REF!</definedName>
    <definedName name="___atn5" localSheetId="2">#REF!</definedName>
    <definedName name="___atn5" localSheetId="3">#REF!</definedName>
    <definedName name="___atn5" localSheetId="8">#REF!</definedName>
    <definedName name="___atn5">#REF!</definedName>
    <definedName name="___atn6" localSheetId="0">#REF!</definedName>
    <definedName name="___atn6" localSheetId="2">#REF!</definedName>
    <definedName name="___atn6" localSheetId="3">#REF!</definedName>
    <definedName name="___atn6" localSheetId="8">#REF!</definedName>
    <definedName name="___atn6">#REF!</definedName>
    <definedName name="___atn7" localSheetId="0">#REF!</definedName>
    <definedName name="___atn7" localSheetId="2">#REF!</definedName>
    <definedName name="___atn7" localSheetId="3">#REF!</definedName>
    <definedName name="___atn7" localSheetId="8">#REF!</definedName>
    <definedName name="___atn7">#REF!</definedName>
    <definedName name="___atn8" localSheetId="0">#REF!</definedName>
    <definedName name="___atn8" localSheetId="2">#REF!</definedName>
    <definedName name="___atn8" localSheetId="3">#REF!</definedName>
    <definedName name="___atn8" localSheetId="8">#REF!</definedName>
    <definedName name="___atn8">#REF!</definedName>
    <definedName name="___atn9" localSheetId="0">#REF!</definedName>
    <definedName name="___atn9" localSheetId="2">#REF!</definedName>
    <definedName name="___atn9" localSheetId="3">#REF!</definedName>
    <definedName name="___atn9" localSheetId="8">#REF!</definedName>
    <definedName name="___atn9">#REF!</definedName>
    <definedName name="___B1" localSheetId="9" hidden="1">{"'Sheet1'!$L$16"}</definedName>
    <definedName name="___B1" localSheetId="12" hidden="1">{"'Sheet1'!$L$16"}</definedName>
    <definedName name="___B1" localSheetId="13" hidden="1">{"'Sheet1'!$L$16"}</definedName>
    <definedName name="___B1" localSheetId="14" hidden="1">{"'Sheet1'!$L$16"}</definedName>
    <definedName name="___B1" localSheetId="15" hidden="1">{"'Sheet1'!$L$16"}</definedName>
    <definedName name="___B1" localSheetId="16" hidden="1">{"'Sheet1'!$L$16"}</definedName>
    <definedName name="___B1" localSheetId="0" hidden="1">{"'Sheet1'!$L$16"}</definedName>
    <definedName name="___B1" localSheetId="2" hidden="1">{"'Sheet1'!$L$16"}</definedName>
    <definedName name="___B1" localSheetId="3" hidden="1">{"'Sheet1'!$L$16"}</definedName>
    <definedName name="___B1" localSheetId="8" hidden="1">{"'Sheet1'!$L$16"}</definedName>
    <definedName name="___B1" hidden="1">{"'Sheet1'!$L$16"}</definedName>
    <definedName name="___ban2" localSheetId="9" hidden="1">{"'Sheet1'!$L$16"}</definedName>
    <definedName name="___ban2" localSheetId="12" hidden="1">{"'Sheet1'!$L$16"}</definedName>
    <definedName name="___ban2" localSheetId="13" hidden="1">{"'Sheet1'!$L$16"}</definedName>
    <definedName name="___ban2" localSheetId="14" hidden="1">{"'Sheet1'!$L$16"}</definedName>
    <definedName name="___ban2" localSheetId="15" hidden="1">{"'Sheet1'!$L$16"}</definedName>
    <definedName name="___ban2" localSheetId="16" hidden="1">{"'Sheet1'!$L$16"}</definedName>
    <definedName name="___ban2" localSheetId="0" hidden="1">{"'Sheet1'!$L$16"}</definedName>
    <definedName name="___ban2" localSheetId="2" hidden="1">{"'Sheet1'!$L$16"}</definedName>
    <definedName name="___ban2" localSheetId="3" hidden="1">{"'Sheet1'!$L$16"}</definedName>
    <definedName name="___ban2" localSheetId="8" hidden="1">{"'Sheet1'!$L$16"}</definedName>
    <definedName name="___ban2" hidden="1">{"'Sheet1'!$L$16"}</definedName>
    <definedName name="___boi1" localSheetId="0">#REF!</definedName>
    <definedName name="___boi1" localSheetId="2">#REF!</definedName>
    <definedName name="___boi1" localSheetId="3">#REF!</definedName>
    <definedName name="___boi1" localSheetId="8">#REF!</definedName>
    <definedName name="___boi1">#REF!</definedName>
    <definedName name="___boi2" localSheetId="0">#REF!</definedName>
    <definedName name="___boi2" localSheetId="2">#REF!</definedName>
    <definedName name="___boi2" localSheetId="3">#REF!</definedName>
    <definedName name="___boi2" localSheetId="8">#REF!</definedName>
    <definedName name="___boi2">#REF!</definedName>
    <definedName name="___btm10" localSheetId="0">#REF!</definedName>
    <definedName name="___btm10" localSheetId="2">#REF!</definedName>
    <definedName name="___btm10" localSheetId="3">#REF!</definedName>
    <definedName name="___btm10" localSheetId="8">#REF!</definedName>
    <definedName name="___btm10">#REF!</definedName>
    <definedName name="___btm100" localSheetId="0">#REF!</definedName>
    <definedName name="___btm100" localSheetId="2">#REF!</definedName>
    <definedName name="___btm100" localSheetId="3">#REF!</definedName>
    <definedName name="___btm100" localSheetId="8">#REF!</definedName>
    <definedName name="___btm100">#REF!</definedName>
    <definedName name="___BTM250" localSheetId="0">#REF!</definedName>
    <definedName name="___BTM250" localSheetId="2">#REF!</definedName>
    <definedName name="___BTM250" localSheetId="3">#REF!</definedName>
    <definedName name="___BTM250" localSheetId="8">#REF!</definedName>
    <definedName name="___BTM250">#REF!</definedName>
    <definedName name="___btM300" localSheetId="0">#REF!</definedName>
    <definedName name="___btM300" localSheetId="2">#REF!</definedName>
    <definedName name="___btM300" localSheetId="3">#REF!</definedName>
    <definedName name="___btM300" localSheetId="8">#REF!</definedName>
    <definedName name="___btM300">#REF!</definedName>
    <definedName name="___cao1" localSheetId="0">#REF!</definedName>
    <definedName name="___cao1" localSheetId="2">#REF!</definedName>
    <definedName name="___cao1" localSheetId="3">#REF!</definedName>
    <definedName name="___cao1" localSheetId="8">#REF!</definedName>
    <definedName name="___cao1">#REF!</definedName>
    <definedName name="___cao2" localSheetId="0">#REF!</definedName>
    <definedName name="___cao2" localSheetId="2">#REF!</definedName>
    <definedName name="___cao2" localSheetId="3">#REF!</definedName>
    <definedName name="___cao2" localSheetId="8">#REF!</definedName>
    <definedName name="___cao2">#REF!</definedName>
    <definedName name="___cao3" localSheetId="0">#REF!</definedName>
    <definedName name="___cao3" localSheetId="2">#REF!</definedName>
    <definedName name="___cao3" localSheetId="3">#REF!</definedName>
    <definedName name="___cao3" localSheetId="8">#REF!</definedName>
    <definedName name="___cao3">#REF!</definedName>
    <definedName name="___cao4" localSheetId="0">#REF!</definedName>
    <definedName name="___cao4" localSheetId="2">#REF!</definedName>
    <definedName name="___cao4" localSheetId="3">#REF!</definedName>
    <definedName name="___cao4" localSheetId="8">#REF!</definedName>
    <definedName name="___cao4">#REF!</definedName>
    <definedName name="___cao5" localSheetId="0">#REF!</definedName>
    <definedName name="___cao5" localSheetId="2">#REF!</definedName>
    <definedName name="___cao5" localSheetId="3">#REF!</definedName>
    <definedName name="___cao5" localSheetId="8">#REF!</definedName>
    <definedName name="___cao5">#REF!</definedName>
    <definedName name="___cao6" localSheetId="0">#REF!</definedName>
    <definedName name="___cao6" localSheetId="2">#REF!</definedName>
    <definedName name="___cao6" localSheetId="3">#REF!</definedName>
    <definedName name="___cao6" localSheetId="8">#REF!</definedName>
    <definedName name="___cao6">#REF!</definedName>
    <definedName name="___cep1" localSheetId="9" hidden="1">{"'Sheet1'!$L$16"}</definedName>
    <definedName name="___cep1" localSheetId="12" hidden="1">{"'Sheet1'!$L$16"}</definedName>
    <definedName name="___cep1" localSheetId="13" hidden="1">{"'Sheet1'!$L$16"}</definedName>
    <definedName name="___cep1" localSheetId="14" hidden="1">{"'Sheet1'!$L$16"}</definedName>
    <definedName name="___cep1" localSheetId="15" hidden="1">{"'Sheet1'!$L$16"}</definedName>
    <definedName name="___cep1" localSheetId="16" hidden="1">{"'Sheet1'!$L$16"}</definedName>
    <definedName name="___cep1" localSheetId="0" hidden="1">{"'Sheet1'!$L$16"}</definedName>
    <definedName name="___cep1" localSheetId="2" hidden="1">{"'Sheet1'!$L$16"}</definedName>
    <definedName name="___cep1" localSheetId="3" hidden="1">{"'Sheet1'!$L$16"}</definedName>
    <definedName name="___cep1" localSheetId="8" hidden="1">{"'Sheet1'!$L$16"}</definedName>
    <definedName name="___cep1" hidden="1">{"'Sheet1'!$L$16"}</definedName>
    <definedName name="___Coc39" localSheetId="9" hidden="1">{"'Sheet1'!$L$16"}</definedName>
    <definedName name="___Coc39" localSheetId="12" hidden="1">{"'Sheet1'!$L$16"}</definedName>
    <definedName name="___Coc39" localSheetId="13" hidden="1">{"'Sheet1'!$L$16"}</definedName>
    <definedName name="___Coc39" localSheetId="14" hidden="1">{"'Sheet1'!$L$16"}</definedName>
    <definedName name="___Coc39" localSheetId="15" hidden="1">{"'Sheet1'!$L$16"}</definedName>
    <definedName name="___Coc39" localSheetId="16" hidden="1">{"'Sheet1'!$L$16"}</definedName>
    <definedName name="___Coc39" localSheetId="0" hidden="1">{"'Sheet1'!$L$16"}</definedName>
    <definedName name="___Coc39" localSheetId="2" hidden="1">{"'Sheet1'!$L$16"}</definedName>
    <definedName name="___Coc39" localSheetId="3" hidden="1">{"'Sheet1'!$L$16"}</definedName>
    <definedName name="___Coc39" localSheetId="8" hidden="1">{"'Sheet1'!$L$16"}</definedName>
    <definedName name="___Coc39" hidden="1">{"'Sheet1'!$L$16"}</definedName>
    <definedName name="___CON1" localSheetId="0">#REF!</definedName>
    <definedName name="___CON1" localSheetId="2">#REF!</definedName>
    <definedName name="___CON1" localSheetId="3">#REF!</definedName>
    <definedName name="___CON1" localSheetId="8">#REF!</definedName>
    <definedName name="___CON1">#REF!</definedName>
    <definedName name="___CON2" localSheetId="0">#REF!</definedName>
    <definedName name="___CON2" localSheetId="2">#REF!</definedName>
    <definedName name="___CON2" localSheetId="3">#REF!</definedName>
    <definedName name="___CON2" localSheetId="8">#REF!</definedName>
    <definedName name="___CON2">#REF!</definedName>
    <definedName name="___Cty501" localSheetId="12" hidden="1">{"'Sheet1'!$L$16"}</definedName>
    <definedName name="___Cty501" localSheetId="14" hidden="1">{"'Sheet1'!$L$16"}</definedName>
    <definedName name="___Cty501" localSheetId="0" hidden="1">{"'Sheet1'!$L$16"}</definedName>
    <definedName name="___Cty501" localSheetId="2" hidden="1">{"'Sheet1'!$L$16"}</definedName>
    <definedName name="___Cty501" localSheetId="3" hidden="1">{"'Sheet1'!$L$16"}</definedName>
    <definedName name="___Cty501" localSheetId="5" hidden="1">{"'Sheet1'!$L$16"}</definedName>
    <definedName name="___Cty501" localSheetId="6" hidden="1">{"'Sheet1'!$L$16"}</definedName>
    <definedName name="___Cty501" localSheetId="8" hidden="1">{"'Sheet1'!$L$16"}</definedName>
    <definedName name="___Cty501" hidden="1">{"'Sheet1'!$L$16"}</definedName>
    <definedName name="___d1500" localSheetId="12" hidden="1">{"'Sheet1'!$L$16"}</definedName>
    <definedName name="___d1500" localSheetId="14" hidden="1">{"'Sheet1'!$L$16"}</definedName>
    <definedName name="___d1500" localSheetId="0" hidden="1">{"'Sheet1'!$L$16"}</definedName>
    <definedName name="___d1500" localSheetId="2" hidden="1">{"'Sheet1'!$L$16"}</definedName>
    <definedName name="___d1500" localSheetId="3" hidden="1">{"'Sheet1'!$L$16"}</definedName>
    <definedName name="___d1500" localSheetId="5" hidden="1">{"'Sheet1'!$L$16"}</definedName>
    <definedName name="___d1500" localSheetId="6" hidden="1">{"'Sheet1'!$L$16"}</definedName>
    <definedName name="___d1500" localSheetId="8" hidden="1">{"'Sheet1'!$L$16"}</definedName>
    <definedName name="___d1500" hidden="1">{"'Sheet1'!$L$16"}</definedName>
    <definedName name="___dai1" localSheetId="0">#REF!</definedName>
    <definedName name="___dai1" localSheetId="2">#REF!</definedName>
    <definedName name="___dai1" localSheetId="3">#REF!</definedName>
    <definedName name="___dai1" localSheetId="8">#REF!</definedName>
    <definedName name="___dai1">#REF!</definedName>
    <definedName name="___dai2" localSheetId="0">#REF!</definedName>
    <definedName name="___dai2" localSheetId="2">#REF!</definedName>
    <definedName name="___dai2" localSheetId="3">#REF!</definedName>
    <definedName name="___dai2" localSheetId="8">#REF!</definedName>
    <definedName name="___dai2">#REF!</definedName>
    <definedName name="___dai3" localSheetId="0">#REF!</definedName>
    <definedName name="___dai3" localSheetId="2">#REF!</definedName>
    <definedName name="___dai3" localSheetId="3">#REF!</definedName>
    <definedName name="___dai3" localSheetId="8">#REF!</definedName>
    <definedName name="___dai3">#REF!</definedName>
    <definedName name="___dai4" localSheetId="0">#REF!</definedName>
    <definedName name="___dai4" localSheetId="2">#REF!</definedName>
    <definedName name="___dai4" localSheetId="3">#REF!</definedName>
    <definedName name="___dai4" localSheetId="8">#REF!</definedName>
    <definedName name="___dai4">#REF!</definedName>
    <definedName name="___dai5" localSheetId="0">#REF!</definedName>
    <definedName name="___dai5" localSheetId="2">#REF!</definedName>
    <definedName name="___dai5" localSheetId="3">#REF!</definedName>
    <definedName name="___dai5" localSheetId="8">#REF!</definedName>
    <definedName name="___dai5">#REF!</definedName>
    <definedName name="___dai6" localSheetId="0">#REF!</definedName>
    <definedName name="___dai6" localSheetId="2">#REF!</definedName>
    <definedName name="___dai6" localSheetId="3">#REF!</definedName>
    <definedName name="___dai6" localSheetId="8">#REF!</definedName>
    <definedName name="___dai6">#REF!</definedName>
    <definedName name="___dan1" localSheetId="0">#REF!</definedName>
    <definedName name="___dan1" localSheetId="2">#REF!</definedName>
    <definedName name="___dan1" localSheetId="3">#REF!</definedName>
    <definedName name="___dan1" localSheetId="8">#REF!</definedName>
    <definedName name="___dan1">#REF!</definedName>
    <definedName name="___dan2" localSheetId="0">#REF!</definedName>
    <definedName name="___dan2" localSheetId="2">#REF!</definedName>
    <definedName name="___dan2" localSheetId="3">#REF!</definedName>
    <definedName name="___dan2" localSheetId="8">#REF!</definedName>
    <definedName name="___dan2">#REF!</definedName>
    <definedName name="___ddn400" localSheetId="0">#REF!</definedName>
    <definedName name="___ddn400" localSheetId="2">#REF!</definedName>
    <definedName name="___ddn400" localSheetId="3">#REF!</definedName>
    <definedName name="___ddn400" localSheetId="8">#REF!</definedName>
    <definedName name="___ddn400">#REF!</definedName>
    <definedName name="___ddn600" localSheetId="0">#REF!</definedName>
    <definedName name="___ddn600" localSheetId="2">#REF!</definedName>
    <definedName name="___ddn600" localSheetId="3">#REF!</definedName>
    <definedName name="___ddn600" localSheetId="8">#REF!</definedName>
    <definedName name="___ddn600">#REF!</definedName>
    <definedName name="___deo1" localSheetId="0">#REF!</definedName>
    <definedName name="___deo1" localSheetId="2">#REF!</definedName>
    <definedName name="___deo1" localSheetId="3">#REF!</definedName>
    <definedName name="___deo1" localSheetId="8">#REF!</definedName>
    <definedName name="___deo1">#REF!</definedName>
    <definedName name="___deo10" localSheetId="0">#REF!</definedName>
    <definedName name="___deo10" localSheetId="2">#REF!</definedName>
    <definedName name="___deo10" localSheetId="3">#REF!</definedName>
    <definedName name="___deo10" localSheetId="8">#REF!</definedName>
    <definedName name="___deo10">#REF!</definedName>
    <definedName name="___deo2" localSheetId="0">#REF!</definedName>
    <definedName name="___deo2" localSheetId="2">#REF!</definedName>
    <definedName name="___deo2" localSheetId="3">#REF!</definedName>
    <definedName name="___deo2" localSheetId="8">#REF!</definedName>
    <definedName name="___deo2">#REF!</definedName>
    <definedName name="___deo3" localSheetId="0">#REF!</definedName>
    <definedName name="___deo3" localSheetId="2">#REF!</definedName>
    <definedName name="___deo3" localSheetId="3">#REF!</definedName>
    <definedName name="___deo3" localSheetId="8">#REF!</definedName>
    <definedName name="___deo3">#REF!</definedName>
    <definedName name="___deo4" localSheetId="0">#REF!</definedName>
    <definedName name="___deo4" localSheetId="2">#REF!</definedName>
    <definedName name="___deo4" localSheetId="3">#REF!</definedName>
    <definedName name="___deo4" localSheetId="8">#REF!</definedName>
    <definedName name="___deo4">#REF!</definedName>
    <definedName name="___deo5" localSheetId="0">#REF!</definedName>
    <definedName name="___deo5" localSheetId="2">#REF!</definedName>
    <definedName name="___deo5" localSheetId="3">#REF!</definedName>
    <definedName name="___deo5" localSheetId="8">#REF!</definedName>
    <definedName name="___deo5">#REF!</definedName>
    <definedName name="___deo6" localSheetId="0">#REF!</definedName>
    <definedName name="___deo6" localSheetId="2">#REF!</definedName>
    <definedName name="___deo6" localSheetId="3">#REF!</definedName>
    <definedName name="___deo6" localSheetId="8">#REF!</definedName>
    <definedName name="___deo6">#REF!</definedName>
    <definedName name="___deo7" localSheetId="0">#REF!</definedName>
    <definedName name="___deo7" localSheetId="2">#REF!</definedName>
    <definedName name="___deo7" localSheetId="3">#REF!</definedName>
    <definedName name="___deo7" localSheetId="8">#REF!</definedName>
    <definedName name="___deo7">#REF!</definedName>
    <definedName name="___deo8" localSheetId="0">#REF!</definedName>
    <definedName name="___deo8" localSheetId="2">#REF!</definedName>
    <definedName name="___deo8" localSheetId="3">#REF!</definedName>
    <definedName name="___deo8" localSheetId="8">#REF!</definedName>
    <definedName name="___deo8">#REF!</definedName>
    <definedName name="___deo9" localSheetId="0">#REF!</definedName>
    <definedName name="___deo9" localSheetId="2">#REF!</definedName>
    <definedName name="___deo9" localSheetId="3">#REF!</definedName>
    <definedName name="___deo9" localSheetId="8">#REF!</definedName>
    <definedName name="___deo9">#REF!</definedName>
    <definedName name="___Goi8" localSheetId="9" hidden="1">{"'Sheet1'!$L$16"}</definedName>
    <definedName name="___Goi8" localSheetId="12" hidden="1">{"'Sheet1'!$L$16"}</definedName>
    <definedName name="___Goi8" localSheetId="13" hidden="1">{"'Sheet1'!$L$16"}</definedName>
    <definedName name="___Goi8" localSheetId="14" hidden="1">{"'Sheet1'!$L$16"}</definedName>
    <definedName name="___Goi8" localSheetId="15" hidden="1">{"'Sheet1'!$L$16"}</definedName>
    <definedName name="___Goi8" localSheetId="16" hidden="1">{"'Sheet1'!$L$16"}</definedName>
    <definedName name="___Goi8" localSheetId="0" hidden="1">{"'Sheet1'!$L$16"}</definedName>
    <definedName name="___Goi8" localSheetId="2" hidden="1">{"'Sheet1'!$L$16"}</definedName>
    <definedName name="___Goi8" localSheetId="3" hidden="1">{"'Sheet1'!$L$16"}</definedName>
    <definedName name="___Goi8" localSheetId="5" hidden="1">{"'Sheet1'!$L$16"}</definedName>
    <definedName name="___Goi8" localSheetId="6" hidden="1">{"'Sheet1'!$L$16"}</definedName>
    <definedName name="___Goi8" localSheetId="8" hidden="1">{"'Sheet1'!$L$16"}</definedName>
    <definedName name="___Goi8" hidden="1">{"'Sheet1'!$L$16"}</definedName>
    <definedName name="___gon4" localSheetId="0">#REF!</definedName>
    <definedName name="___gon4" localSheetId="2">#REF!</definedName>
    <definedName name="___gon4" localSheetId="3">#REF!</definedName>
    <definedName name="___gon4" localSheetId="8">#REF!</definedName>
    <definedName name="___gon4">#REF!</definedName>
    <definedName name="___h1" localSheetId="9" hidden="1">{"'Sheet1'!$L$16"}</definedName>
    <definedName name="___h1" localSheetId="12" hidden="1">{"'Sheet1'!$L$16"}</definedName>
    <definedName name="___h1" localSheetId="13" hidden="1">{"'Sheet1'!$L$16"}</definedName>
    <definedName name="___h1" localSheetId="14" hidden="1">{"'Sheet1'!$L$16"}</definedName>
    <definedName name="___h1" localSheetId="15" hidden="1">{"'Sheet1'!$L$16"}</definedName>
    <definedName name="___h1" localSheetId="16" hidden="1">{"'Sheet1'!$L$16"}</definedName>
    <definedName name="___h1" localSheetId="0" hidden="1">{"'Sheet1'!$L$16"}</definedName>
    <definedName name="___h1" localSheetId="2" hidden="1">{"'Sheet1'!$L$16"}</definedName>
    <definedName name="___h1" localSheetId="3" hidden="1">{"'Sheet1'!$L$16"}</definedName>
    <definedName name="___h1" localSheetId="5" hidden="1">{"'Sheet1'!$L$16"}</definedName>
    <definedName name="___h1" localSheetId="6" hidden="1">{"'Sheet1'!$L$16"}</definedName>
    <definedName name="___h1" localSheetId="8" hidden="1">{"'Sheet1'!$L$16"}</definedName>
    <definedName name="___h1" hidden="1">{"'Sheet1'!$L$16"}</definedName>
    <definedName name="___h10" localSheetId="12" hidden="1">{#N/A,#N/A,FALSE,"Chi tiÆt"}</definedName>
    <definedName name="___h10" localSheetId="14" hidden="1">{#N/A,#N/A,FALSE,"Chi tiÆt"}</definedName>
    <definedName name="___h10" localSheetId="0" hidden="1">{#N/A,#N/A,FALSE,"Chi tiÆt"}</definedName>
    <definedName name="___h10" localSheetId="2" hidden="1">{#N/A,#N/A,FALSE,"Chi tiÆt"}</definedName>
    <definedName name="___h10" localSheetId="3" hidden="1">{#N/A,#N/A,FALSE,"Chi tiÆt"}</definedName>
    <definedName name="___h10" localSheetId="5" hidden="1">{#N/A,#N/A,FALSE,"Chi tiÆt"}</definedName>
    <definedName name="___h10" localSheetId="6" hidden="1">{#N/A,#N/A,FALSE,"Chi tiÆt"}</definedName>
    <definedName name="___h10" localSheetId="8" hidden="1">{#N/A,#N/A,FALSE,"Chi tiÆt"}</definedName>
    <definedName name="___h10" hidden="1">{#N/A,#N/A,FALSE,"Chi tiÆt"}</definedName>
    <definedName name="___h2" localSheetId="12" hidden="1">{"'Sheet1'!$L$16"}</definedName>
    <definedName name="___h2" localSheetId="14" hidden="1">{"'Sheet1'!$L$16"}</definedName>
    <definedName name="___h2" localSheetId="0" hidden="1">{"'Sheet1'!$L$16"}</definedName>
    <definedName name="___h2" localSheetId="2" hidden="1">{"'Sheet1'!$L$16"}</definedName>
    <definedName name="___h2" localSheetId="3" hidden="1">{"'Sheet1'!$L$16"}</definedName>
    <definedName name="___h2" localSheetId="5" hidden="1">{"'Sheet1'!$L$16"}</definedName>
    <definedName name="___h2" localSheetId="6" hidden="1">{"'Sheet1'!$L$16"}</definedName>
    <definedName name="___h2" localSheetId="8" hidden="1">{"'Sheet1'!$L$16"}</definedName>
    <definedName name="___h2" hidden="1">{"'Sheet1'!$L$16"}</definedName>
    <definedName name="___h3" localSheetId="12" hidden="1">{"'Sheet1'!$L$16"}</definedName>
    <definedName name="___h3" localSheetId="14" hidden="1">{"'Sheet1'!$L$16"}</definedName>
    <definedName name="___h3" localSheetId="0" hidden="1">{"'Sheet1'!$L$16"}</definedName>
    <definedName name="___h3" localSheetId="2" hidden="1">{"'Sheet1'!$L$16"}</definedName>
    <definedName name="___h3" localSheetId="3" hidden="1">{"'Sheet1'!$L$16"}</definedName>
    <definedName name="___h3" localSheetId="5" hidden="1">{"'Sheet1'!$L$16"}</definedName>
    <definedName name="___h3" localSheetId="6" hidden="1">{"'Sheet1'!$L$16"}</definedName>
    <definedName name="___h3" localSheetId="8" hidden="1">{"'Sheet1'!$L$16"}</definedName>
    <definedName name="___h3" hidden="1">{"'Sheet1'!$L$16"}</definedName>
    <definedName name="___h5" localSheetId="12" hidden="1">{"'Sheet1'!$L$16"}</definedName>
    <definedName name="___h5" localSheetId="14" hidden="1">{"'Sheet1'!$L$16"}</definedName>
    <definedName name="___h5" localSheetId="0" hidden="1">{"'Sheet1'!$L$16"}</definedName>
    <definedName name="___h5" localSheetId="2" hidden="1">{"'Sheet1'!$L$16"}</definedName>
    <definedName name="___h5" localSheetId="3" hidden="1">{"'Sheet1'!$L$16"}</definedName>
    <definedName name="___h5" localSheetId="5" hidden="1">{"'Sheet1'!$L$16"}</definedName>
    <definedName name="___h5" localSheetId="6" hidden="1">{"'Sheet1'!$L$16"}</definedName>
    <definedName name="___h5" localSheetId="8" hidden="1">{"'Sheet1'!$L$16"}</definedName>
    <definedName name="___h5" hidden="1">{"'Sheet1'!$L$16"}</definedName>
    <definedName name="___h6" localSheetId="12" hidden="1">{"'Sheet1'!$L$16"}</definedName>
    <definedName name="___h6" localSheetId="14" hidden="1">{"'Sheet1'!$L$16"}</definedName>
    <definedName name="___h6" localSheetId="0" hidden="1">{"'Sheet1'!$L$16"}</definedName>
    <definedName name="___h6" localSheetId="2" hidden="1">{"'Sheet1'!$L$16"}</definedName>
    <definedName name="___h6" localSheetId="3" hidden="1">{"'Sheet1'!$L$16"}</definedName>
    <definedName name="___h6" localSheetId="5" hidden="1">{"'Sheet1'!$L$16"}</definedName>
    <definedName name="___h6" localSheetId="6" hidden="1">{"'Sheet1'!$L$16"}</definedName>
    <definedName name="___h6" localSheetId="8" hidden="1">{"'Sheet1'!$L$16"}</definedName>
    <definedName name="___h6" hidden="1">{"'Sheet1'!$L$16"}</definedName>
    <definedName name="___h7" localSheetId="12" hidden="1">{"'Sheet1'!$L$16"}</definedName>
    <definedName name="___h7" localSheetId="14" hidden="1">{"'Sheet1'!$L$16"}</definedName>
    <definedName name="___h7" localSheetId="0" hidden="1">{"'Sheet1'!$L$16"}</definedName>
    <definedName name="___h7" localSheetId="2" hidden="1">{"'Sheet1'!$L$16"}</definedName>
    <definedName name="___h7" localSheetId="3" hidden="1">{"'Sheet1'!$L$16"}</definedName>
    <definedName name="___h7" localSheetId="5" hidden="1">{"'Sheet1'!$L$16"}</definedName>
    <definedName name="___h7" localSheetId="6" hidden="1">{"'Sheet1'!$L$16"}</definedName>
    <definedName name="___h7" localSheetId="8" hidden="1">{"'Sheet1'!$L$16"}</definedName>
    <definedName name="___h7" hidden="1">{"'Sheet1'!$L$16"}</definedName>
    <definedName name="___h8" localSheetId="12" hidden="1">{"'Sheet1'!$L$16"}</definedName>
    <definedName name="___h8" localSheetId="14" hidden="1">{"'Sheet1'!$L$16"}</definedName>
    <definedName name="___h8" localSheetId="0" hidden="1">{"'Sheet1'!$L$16"}</definedName>
    <definedName name="___h8" localSheetId="2" hidden="1">{"'Sheet1'!$L$16"}</definedName>
    <definedName name="___h8" localSheetId="3" hidden="1">{"'Sheet1'!$L$16"}</definedName>
    <definedName name="___h8" localSheetId="5" hidden="1">{"'Sheet1'!$L$16"}</definedName>
    <definedName name="___h8" localSheetId="6" hidden="1">{"'Sheet1'!$L$16"}</definedName>
    <definedName name="___h8" localSheetId="8" hidden="1">{"'Sheet1'!$L$16"}</definedName>
    <definedName name="___h8" hidden="1">{"'Sheet1'!$L$16"}</definedName>
    <definedName name="___h9" localSheetId="12" hidden="1">{"'Sheet1'!$L$16"}</definedName>
    <definedName name="___h9" localSheetId="14" hidden="1">{"'Sheet1'!$L$16"}</definedName>
    <definedName name="___h9" localSheetId="0" hidden="1">{"'Sheet1'!$L$16"}</definedName>
    <definedName name="___h9" localSheetId="2" hidden="1">{"'Sheet1'!$L$16"}</definedName>
    <definedName name="___h9" localSheetId="3" hidden="1">{"'Sheet1'!$L$16"}</definedName>
    <definedName name="___h9" localSheetId="5" hidden="1">{"'Sheet1'!$L$16"}</definedName>
    <definedName name="___h9" localSheetId="6" hidden="1">{"'Sheet1'!$L$16"}</definedName>
    <definedName name="___h9" localSheetId="8" hidden="1">{"'Sheet1'!$L$16"}</definedName>
    <definedName name="___h9" hidden="1">{"'Sheet1'!$L$16"}</definedName>
    <definedName name="___hsm2">1.1289</definedName>
    <definedName name="___hu1" localSheetId="9" hidden="1">{"'Sheet1'!$L$16"}</definedName>
    <definedName name="___hu1" localSheetId="12" hidden="1">{"'Sheet1'!$L$16"}</definedName>
    <definedName name="___hu1" localSheetId="13" hidden="1">{"'Sheet1'!$L$16"}</definedName>
    <definedName name="___hu1" localSheetId="14" hidden="1">{"'Sheet1'!$L$16"}</definedName>
    <definedName name="___hu1" localSheetId="15" hidden="1">{"'Sheet1'!$L$16"}</definedName>
    <definedName name="___hu1" localSheetId="16" hidden="1">{"'Sheet1'!$L$16"}</definedName>
    <definedName name="___hu1" localSheetId="0" hidden="1">{"'Sheet1'!$L$16"}</definedName>
    <definedName name="___hu1" localSheetId="2" hidden="1">{"'Sheet1'!$L$16"}</definedName>
    <definedName name="___hu1" localSheetId="3" hidden="1">{"'Sheet1'!$L$16"}</definedName>
    <definedName name="___hu1" localSheetId="5" hidden="1">{"'Sheet1'!$L$16"}</definedName>
    <definedName name="___hu1" localSheetId="6" hidden="1">{"'Sheet1'!$L$16"}</definedName>
    <definedName name="___hu1" localSheetId="8" hidden="1">{"'Sheet1'!$L$16"}</definedName>
    <definedName name="___hu1" hidden="1">{"'Sheet1'!$L$16"}</definedName>
    <definedName name="___hu2" localSheetId="9" hidden="1">{"'Sheet1'!$L$16"}</definedName>
    <definedName name="___hu2" localSheetId="12" hidden="1">{"'Sheet1'!$L$16"}</definedName>
    <definedName name="___hu2" localSheetId="13" hidden="1">{"'Sheet1'!$L$16"}</definedName>
    <definedName name="___hu2" localSheetId="14" hidden="1">{"'Sheet1'!$L$16"}</definedName>
    <definedName name="___hu2" localSheetId="15" hidden="1">{"'Sheet1'!$L$16"}</definedName>
    <definedName name="___hu2" localSheetId="16" hidden="1">{"'Sheet1'!$L$16"}</definedName>
    <definedName name="___hu2" localSheetId="0" hidden="1">{"'Sheet1'!$L$16"}</definedName>
    <definedName name="___hu2" localSheetId="2" hidden="1">{"'Sheet1'!$L$16"}</definedName>
    <definedName name="___hu2" localSheetId="3" hidden="1">{"'Sheet1'!$L$16"}</definedName>
    <definedName name="___hu2" localSheetId="5" hidden="1">{"'Sheet1'!$L$16"}</definedName>
    <definedName name="___hu2" localSheetId="6" hidden="1">{"'Sheet1'!$L$16"}</definedName>
    <definedName name="___hu2" localSheetId="8" hidden="1">{"'Sheet1'!$L$16"}</definedName>
    <definedName name="___hu2" hidden="1">{"'Sheet1'!$L$16"}</definedName>
    <definedName name="___hu5" localSheetId="9" hidden="1">{"'Sheet1'!$L$16"}</definedName>
    <definedName name="___hu5" localSheetId="12" hidden="1">{"'Sheet1'!$L$16"}</definedName>
    <definedName name="___hu5" localSheetId="13" hidden="1">{"'Sheet1'!$L$16"}</definedName>
    <definedName name="___hu5" localSheetId="14" hidden="1">{"'Sheet1'!$L$16"}</definedName>
    <definedName name="___hu5" localSheetId="15" hidden="1">{"'Sheet1'!$L$16"}</definedName>
    <definedName name="___hu5" localSheetId="16" hidden="1">{"'Sheet1'!$L$16"}</definedName>
    <definedName name="___hu5" localSheetId="0" hidden="1">{"'Sheet1'!$L$16"}</definedName>
    <definedName name="___hu5" localSheetId="2" hidden="1">{"'Sheet1'!$L$16"}</definedName>
    <definedName name="___hu5" localSheetId="3" hidden="1">{"'Sheet1'!$L$16"}</definedName>
    <definedName name="___hu5" localSheetId="5" hidden="1">{"'Sheet1'!$L$16"}</definedName>
    <definedName name="___hu5" localSheetId="6" hidden="1">{"'Sheet1'!$L$16"}</definedName>
    <definedName name="___hu5" localSheetId="8" hidden="1">{"'Sheet1'!$L$16"}</definedName>
    <definedName name="___hu5" hidden="1">{"'Sheet1'!$L$16"}</definedName>
    <definedName name="___hu6" localSheetId="9" hidden="1">{"'Sheet1'!$L$16"}</definedName>
    <definedName name="___hu6" localSheetId="12" hidden="1">{"'Sheet1'!$L$16"}</definedName>
    <definedName name="___hu6" localSheetId="13" hidden="1">{"'Sheet1'!$L$16"}</definedName>
    <definedName name="___hu6" localSheetId="14" hidden="1">{"'Sheet1'!$L$16"}</definedName>
    <definedName name="___hu6" localSheetId="15" hidden="1">{"'Sheet1'!$L$16"}</definedName>
    <definedName name="___hu6" localSheetId="16" hidden="1">{"'Sheet1'!$L$16"}</definedName>
    <definedName name="___hu6" localSheetId="0" hidden="1">{"'Sheet1'!$L$16"}</definedName>
    <definedName name="___hu6" localSheetId="2" hidden="1">{"'Sheet1'!$L$16"}</definedName>
    <definedName name="___hu6" localSheetId="3" hidden="1">{"'Sheet1'!$L$16"}</definedName>
    <definedName name="___hu6" localSheetId="5" hidden="1">{"'Sheet1'!$L$16"}</definedName>
    <definedName name="___hu6" localSheetId="6" hidden="1">{"'Sheet1'!$L$16"}</definedName>
    <definedName name="___hu6" localSheetId="8" hidden="1">{"'Sheet1'!$L$16"}</definedName>
    <definedName name="___hu6" hidden="1">{"'Sheet1'!$L$16"}</definedName>
    <definedName name="___isc1">0.035</definedName>
    <definedName name="___isc2">0.02</definedName>
    <definedName name="___isc3">0.054</definedName>
    <definedName name="___km190" localSheetId="9">#REF!</definedName>
    <definedName name="___km190" localSheetId="13">#REF!</definedName>
    <definedName name="___km190" localSheetId="0">#REF!</definedName>
    <definedName name="___km190" localSheetId="2">#REF!</definedName>
    <definedName name="___km190" localSheetId="3">#REF!</definedName>
    <definedName name="___km190" localSheetId="8">#REF!</definedName>
    <definedName name="___km190">#REF!</definedName>
    <definedName name="___km191" localSheetId="9">#REF!</definedName>
    <definedName name="___km191" localSheetId="0">#REF!</definedName>
    <definedName name="___km191" localSheetId="2">#REF!</definedName>
    <definedName name="___km191" localSheetId="3">#REF!</definedName>
    <definedName name="___km191" localSheetId="8">#REF!</definedName>
    <definedName name="___km191">#REF!</definedName>
    <definedName name="___km192" localSheetId="9">#REF!</definedName>
    <definedName name="___km192" localSheetId="0">#REF!</definedName>
    <definedName name="___km192" localSheetId="2">#REF!</definedName>
    <definedName name="___km192" localSheetId="3">#REF!</definedName>
    <definedName name="___km192" localSheetId="8">#REF!</definedName>
    <definedName name="___km192">#REF!</definedName>
    <definedName name="___KH08" localSheetId="9" hidden="1">{#N/A,#N/A,FALSE,"Chi tiÆt"}</definedName>
    <definedName name="___KH08" localSheetId="12" hidden="1">{#N/A,#N/A,FALSE,"Chi tiÆt"}</definedName>
    <definedName name="___KH08" localSheetId="13" hidden="1">{#N/A,#N/A,FALSE,"Chi tiÆt"}</definedName>
    <definedName name="___KH08" localSheetId="14" hidden="1">{#N/A,#N/A,FALSE,"Chi tiÆt"}</definedName>
    <definedName name="___KH08" localSheetId="15" hidden="1">{#N/A,#N/A,FALSE,"Chi tiÆt"}</definedName>
    <definedName name="___KH08" localSheetId="16" hidden="1">{#N/A,#N/A,FALSE,"Chi tiÆt"}</definedName>
    <definedName name="___KH08" localSheetId="0" hidden="1">{#N/A,#N/A,FALSE,"Chi tiÆt"}</definedName>
    <definedName name="___KH08" localSheetId="2" hidden="1">{#N/A,#N/A,FALSE,"Chi tiÆt"}</definedName>
    <definedName name="___KH08" localSheetId="3" hidden="1">{#N/A,#N/A,FALSE,"Chi tiÆt"}</definedName>
    <definedName name="___KH08" localSheetId="8" hidden="1">{#N/A,#N/A,FALSE,"Chi tiÆt"}</definedName>
    <definedName name="___KH08" hidden="1">{#N/A,#N/A,FALSE,"Chi tiÆt"}</definedName>
    <definedName name="___Lan1" localSheetId="9" hidden="1">{"'Sheet1'!$L$16"}</definedName>
    <definedName name="___Lan1" localSheetId="12" hidden="1">{"'Sheet1'!$L$16"}</definedName>
    <definedName name="___Lan1" localSheetId="13" hidden="1">{"'Sheet1'!$L$16"}</definedName>
    <definedName name="___Lan1" localSheetId="14" hidden="1">{"'Sheet1'!$L$16"}</definedName>
    <definedName name="___Lan1" localSheetId="15" hidden="1">{"'Sheet1'!$L$16"}</definedName>
    <definedName name="___Lan1" localSheetId="16" hidden="1">{"'Sheet1'!$L$16"}</definedName>
    <definedName name="___Lan1" localSheetId="0" hidden="1">{"'Sheet1'!$L$16"}</definedName>
    <definedName name="___Lan1" localSheetId="2" hidden="1">{"'Sheet1'!$L$16"}</definedName>
    <definedName name="___Lan1" localSheetId="3" hidden="1">{"'Sheet1'!$L$16"}</definedName>
    <definedName name="___Lan1" localSheetId="5" hidden="1">{"'Sheet1'!$L$16"}</definedName>
    <definedName name="___Lan1" localSheetId="6" hidden="1">{"'Sheet1'!$L$16"}</definedName>
    <definedName name="___Lan1" localSheetId="8" hidden="1">{"'Sheet1'!$L$16"}</definedName>
    <definedName name="___Lan1" hidden="1">{"'Sheet1'!$L$16"}</definedName>
    <definedName name="___LAN3" localSheetId="9" hidden="1">{"'Sheet1'!$L$16"}</definedName>
    <definedName name="___LAN3" localSheetId="12" hidden="1">{"'Sheet1'!$L$16"}</definedName>
    <definedName name="___LAN3" localSheetId="13" hidden="1">{"'Sheet1'!$L$16"}</definedName>
    <definedName name="___LAN3" localSheetId="14" hidden="1">{"'Sheet1'!$L$16"}</definedName>
    <definedName name="___LAN3" localSheetId="15" hidden="1">{"'Sheet1'!$L$16"}</definedName>
    <definedName name="___LAN3" localSheetId="16" hidden="1">{"'Sheet1'!$L$16"}</definedName>
    <definedName name="___LAN3" localSheetId="0" hidden="1">{"'Sheet1'!$L$16"}</definedName>
    <definedName name="___LAN3" localSheetId="2" hidden="1">{"'Sheet1'!$L$16"}</definedName>
    <definedName name="___LAN3" localSheetId="3" hidden="1">{"'Sheet1'!$L$16"}</definedName>
    <definedName name="___LAN3" localSheetId="5" hidden="1">{"'Sheet1'!$L$16"}</definedName>
    <definedName name="___LAN3" localSheetId="6" hidden="1">{"'Sheet1'!$L$16"}</definedName>
    <definedName name="___LAN3" localSheetId="8" hidden="1">{"'Sheet1'!$L$16"}</definedName>
    <definedName name="___LAN3" hidden="1">{"'Sheet1'!$L$16"}</definedName>
    <definedName name="___lap1" localSheetId="0">#REF!</definedName>
    <definedName name="___lap1" localSheetId="2">#REF!</definedName>
    <definedName name="___lap1" localSheetId="3">#REF!</definedName>
    <definedName name="___lap1" localSheetId="8">#REF!</definedName>
    <definedName name="___lap1">#REF!</definedName>
    <definedName name="___lap2" localSheetId="0">#REF!</definedName>
    <definedName name="___lap2" localSheetId="2">#REF!</definedName>
    <definedName name="___lap2" localSheetId="3">#REF!</definedName>
    <definedName name="___lap2" localSheetId="8">#REF!</definedName>
    <definedName name="___lap2">#REF!</definedName>
    <definedName name="___lk2" localSheetId="9" hidden="1">{"'Sheet1'!$L$16"}</definedName>
    <definedName name="___lk2" localSheetId="12" hidden="1">{"'Sheet1'!$L$16"}</definedName>
    <definedName name="___lk2" localSheetId="13" hidden="1">{"'Sheet1'!$L$16"}</definedName>
    <definedName name="___lk2" localSheetId="14" hidden="1">{"'Sheet1'!$L$16"}</definedName>
    <definedName name="___lk2" localSheetId="15" hidden="1">{"'Sheet1'!$L$16"}</definedName>
    <definedName name="___lk2" localSheetId="16" hidden="1">{"'Sheet1'!$L$16"}</definedName>
    <definedName name="___lk2" localSheetId="0" hidden="1">{"'Sheet1'!$L$16"}</definedName>
    <definedName name="___lk2" localSheetId="2" hidden="1">{"'Sheet1'!$L$16"}</definedName>
    <definedName name="___lk2" localSheetId="3" hidden="1">{"'Sheet1'!$L$16"}</definedName>
    <definedName name="___lk2" localSheetId="5" hidden="1">{"'Sheet1'!$L$16"}</definedName>
    <definedName name="___lk2" localSheetId="6" hidden="1">{"'Sheet1'!$L$16"}</definedName>
    <definedName name="___lk2" localSheetId="8" hidden="1">{"'Sheet1'!$L$16"}</definedName>
    <definedName name="___lk2" hidden="1">{"'Sheet1'!$L$16"}</definedName>
    <definedName name="___M2" localSheetId="12" hidden="1">{"'Sheet1'!$L$16"}</definedName>
    <definedName name="___M2" localSheetId="14" hidden="1">{"'Sheet1'!$L$16"}</definedName>
    <definedName name="___M2" localSheetId="0" hidden="1">{"'Sheet1'!$L$16"}</definedName>
    <definedName name="___M2" localSheetId="2" hidden="1">{"'Sheet1'!$L$16"}</definedName>
    <definedName name="___M2" localSheetId="3" hidden="1">{"'Sheet1'!$L$16"}</definedName>
    <definedName name="___M2" localSheetId="5" hidden="1">{"'Sheet1'!$L$16"}</definedName>
    <definedName name="___M2" localSheetId="6" hidden="1">{"'Sheet1'!$L$16"}</definedName>
    <definedName name="___M2" localSheetId="8" hidden="1">{"'Sheet1'!$L$16"}</definedName>
    <definedName name="___M2" hidden="1">{"'Sheet1'!$L$16"}</definedName>
    <definedName name="___M36" localSheetId="9" hidden="1">{"'Sheet1'!$L$16"}</definedName>
    <definedName name="___M36" localSheetId="12" hidden="1">{"'Sheet1'!$L$16"}</definedName>
    <definedName name="___M36" localSheetId="13" hidden="1">{"'Sheet1'!$L$16"}</definedName>
    <definedName name="___M36" localSheetId="14" hidden="1">{"'Sheet1'!$L$16"}</definedName>
    <definedName name="___M36" localSheetId="15" hidden="1">{"'Sheet1'!$L$16"}</definedName>
    <definedName name="___M36" localSheetId="16" hidden="1">{"'Sheet1'!$L$16"}</definedName>
    <definedName name="___M36" localSheetId="0" hidden="1">{"'Sheet1'!$L$16"}</definedName>
    <definedName name="___M36" localSheetId="2" hidden="1">{"'Sheet1'!$L$16"}</definedName>
    <definedName name="___M36" localSheetId="3" hidden="1">{"'Sheet1'!$L$16"}</definedName>
    <definedName name="___M36" localSheetId="8" hidden="1">{"'Sheet1'!$L$16"}</definedName>
    <definedName name="___M36" hidden="1">{"'Sheet1'!$L$16"}</definedName>
    <definedName name="___m4" localSheetId="12" hidden="1">{"'Sheet1'!$L$16"}</definedName>
    <definedName name="___m4" localSheetId="14" hidden="1">{"'Sheet1'!$L$16"}</definedName>
    <definedName name="___m4" localSheetId="0" hidden="1">{"'Sheet1'!$L$16"}</definedName>
    <definedName name="___m4" localSheetId="2" hidden="1">{"'Sheet1'!$L$16"}</definedName>
    <definedName name="___m4" localSheetId="3" hidden="1">{"'Sheet1'!$L$16"}</definedName>
    <definedName name="___m4" localSheetId="5" hidden="1">{"'Sheet1'!$L$16"}</definedName>
    <definedName name="___m4" localSheetId="6" hidden="1">{"'Sheet1'!$L$16"}</definedName>
    <definedName name="___m4" localSheetId="8" hidden="1">{"'Sheet1'!$L$16"}</definedName>
    <definedName name="___m4" hidden="1">{"'Sheet1'!$L$16"}</definedName>
    <definedName name="___MAC12" localSheetId="0">#REF!</definedName>
    <definedName name="___MAC12" localSheetId="2">#REF!</definedName>
    <definedName name="___MAC12" localSheetId="3">#REF!</definedName>
    <definedName name="___MAC12" localSheetId="8">#REF!</definedName>
    <definedName name="___MAC12">#REF!</definedName>
    <definedName name="___MAC46" localSheetId="0">#REF!</definedName>
    <definedName name="___MAC46" localSheetId="2">#REF!</definedName>
    <definedName name="___MAC46" localSheetId="3">#REF!</definedName>
    <definedName name="___MAC46" localSheetId="8">#REF!</definedName>
    <definedName name="___MAC46">#REF!</definedName>
    <definedName name="___NET2" localSheetId="0">#REF!</definedName>
    <definedName name="___NET2" localSheetId="2">#REF!</definedName>
    <definedName name="___NET2" localSheetId="3">#REF!</definedName>
    <definedName name="___NET2" localSheetId="8">#REF!</definedName>
    <definedName name="___NET2">#REF!</definedName>
    <definedName name="___NSO2" localSheetId="9" hidden="1">{"'Sheet1'!$L$16"}</definedName>
    <definedName name="___NSO2" localSheetId="12" hidden="1">{"'Sheet1'!$L$16"}</definedName>
    <definedName name="___NSO2" localSheetId="13" hidden="1">{"'Sheet1'!$L$16"}</definedName>
    <definedName name="___NSO2" localSheetId="14" hidden="1">{"'Sheet1'!$L$16"}</definedName>
    <definedName name="___NSO2" localSheetId="15" hidden="1">{"'Sheet1'!$L$16"}</definedName>
    <definedName name="___NSO2" localSheetId="16" hidden="1">{"'Sheet1'!$L$16"}</definedName>
    <definedName name="___NSO2" localSheetId="0" hidden="1">{"'Sheet1'!$L$16"}</definedName>
    <definedName name="___NSO2" localSheetId="2" hidden="1">{"'Sheet1'!$L$16"}</definedName>
    <definedName name="___NSO2" localSheetId="3" hidden="1">{"'Sheet1'!$L$16"}</definedName>
    <definedName name="___NSO2" localSheetId="8" hidden="1">{"'Sheet1'!$L$16"}</definedName>
    <definedName name="___NSO2" hidden="1">{"'Sheet1'!$L$16"}</definedName>
    <definedName name="___PA3" localSheetId="9" hidden="1">{"'Sheet1'!$L$16"}</definedName>
    <definedName name="___PA3" localSheetId="12" hidden="1">{"'Sheet1'!$L$16"}</definedName>
    <definedName name="___PA3" localSheetId="13" hidden="1">{"'Sheet1'!$L$16"}</definedName>
    <definedName name="___PA3" localSheetId="14" hidden="1">{"'Sheet1'!$L$16"}</definedName>
    <definedName name="___PA3" localSheetId="15" hidden="1">{"'Sheet1'!$L$16"}</definedName>
    <definedName name="___PA3" localSheetId="16" hidden="1">{"'Sheet1'!$L$16"}</definedName>
    <definedName name="___PA3" localSheetId="0" hidden="1">{"'Sheet1'!$L$16"}</definedName>
    <definedName name="___PA3" localSheetId="2" hidden="1">{"'Sheet1'!$L$16"}</definedName>
    <definedName name="___PA3" localSheetId="3" hidden="1">{"'Sheet1'!$L$16"}</definedName>
    <definedName name="___PA3" localSheetId="5" hidden="1">{"'Sheet1'!$L$16"}</definedName>
    <definedName name="___PA3" localSheetId="6" hidden="1">{"'Sheet1'!$L$16"}</definedName>
    <definedName name="___PA3" localSheetId="8" hidden="1">{"'Sheet1'!$L$16"}</definedName>
    <definedName name="___PA3" hidden="1">{"'Sheet1'!$L$16"}</definedName>
    <definedName name="___Pl2" localSheetId="9" hidden="1">{"'Sheet1'!$L$16"}</definedName>
    <definedName name="___Pl2" localSheetId="12" hidden="1">{"'Sheet1'!$L$16"}</definedName>
    <definedName name="___Pl2" localSheetId="13" hidden="1">{"'Sheet1'!$L$16"}</definedName>
    <definedName name="___Pl2" localSheetId="14" hidden="1">{"'Sheet1'!$L$16"}</definedName>
    <definedName name="___Pl2" localSheetId="15" hidden="1">{"'Sheet1'!$L$16"}</definedName>
    <definedName name="___Pl2" localSheetId="16" hidden="1">{"'Sheet1'!$L$16"}</definedName>
    <definedName name="___Pl2" localSheetId="0" hidden="1">{"'Sheet1'!$L$16"}</definedName>
    <definedName name="___Pl2" localSheetId="2" hidden="1">{"'Sheet1'!$L$16"}</definedName>
    <definedName name="___Pl2" localSheetId="3" hidden="1">{"'Sheet1'!$L$16"}</definedName>
    <definedName name="___Pl2" localSheetId="8" hidden="1">{"'Sheet1'!$L$16"}</definedName>
    <definedName name="___Pl2" hidden="1">{"'Sheet1'!$L$16"}</definedName>
    <definedName name="___PL3" localSheetId="13" hidden="1">#REF!</definedName>
    <definedName name="___PL3" localSheetId="15" hidden="1">#REF!</definedName>
    <definedName name="___PL3" localSheetId="16" hidden="1">#REF!</definedName>
    <definedName name="___PL3" localSheetId="0" hidden="1">#REF!</definedName>
    <definedName name="___PL3" localSheetId="2" hidden="1">#REF!</definedName>
    <definedName name="___PL3" localSheetId="3" hidden="1">#REF!</definedName>
    <definedName name="___PL3" localSheetId="8" hidden="1">#REF!</definedName>
    <definedName name="___PL3" hidden="1">#REF!</definedName>
    <definedName name="___phi10" localSheetId="0">#REF!</definedName>
    <definedName name="___phi10" localSheetId="2">#REF!</definedName>
    <definedName name="___phi10" localSheetId="3">#REF!</definedName>
    <definedName name="___phi10" localSheetId="8">#REF!</definedName>
    <definedName name="___phi10">#REF!</definedName>
    <definedName name="___phi12" localSheetId="0">#REF!</definedName>
    <definedName name="___phi12" localSheetId="2">#REF!</definedName>
    <definedName name="___phi12" localSheetId="3">#REF!</definedName>
    <definedName name="___phi12" localSheetId="8">#REF!</definedName>
    <definedName name="___phi12">#REF!</definedName>
    <definedName name="___phi14" localSheetId="0">#REF!</definedName>
    <definedName name="___phi14" localSheetId="2">#REF!</definedName>
    <definedName name="___phi14" localSheetId="3">#REF!</definedName>
    <definedName name="___phi14" localSheetId="8">#REF!</definedName>
    <definedName name="___phi14">#REF!</definedName>
    <definedName name="___phi16" localSheetId="0">#REF!</definedName>
    <definedName name="___phi16" localSheetId="2">#REF!</definedName>
    <definedName name="___phi16" localSheetId="3">#REF!</definedName>
    <definedName name="___phi16" localSheetId="8">#REF!</definedName>
    <definedName name="___phi16">#REF!</definedName>
    <definedName name="___phi18" localSheetId="0">#REF!</definedName>
    <definedName name="___phi18" localSheetId="2">#REF!</definedName>
    <definedName name="___phi18" localSheetId="3">#REF!</definedName>
    <definedName name="___phi18" localSheetId="8">#REF!</definedName>
    <definedName name="___phi18">#REF!</definedName>
    <definedName name="___phi20" localSheetId="0">#REF!</definedName>
    <definedName name="___phi20" localSheetId="2">#REF!</definedName>
    <definedName name="___phi20" localSheetId="3">#REF!</definedName>
    <definedName name="___phi20" localSheetId="8">#REF!</definedName>
    <definedName name="___phi20">#REF!</definedName>
    <definedName name="___phi22" localSheetId="0">#REF!</definedName>
    <definedName name="___phi22" localSheetId="2">#REF!</definedName>
    <definedName name="___phi22" localSheetId="3">#REF!</definedName>
    <definedName name="___phi22" localSheetId="8">#REF!</definedName>
    <definedName name="___phi22">#REF!</definedName>
    <definedName name="___phi25" localSheetId="0">#REF!</definedName>
    <definedName name="___phi25" localSheetId="2">#REF!</definedName>
    <definedName name="___phi25" localSheetId="3">#REF!</definedName>
    <definedName name="___phi25" localSheetId="8">#REF!</definedName>
    <definedName name="___phi25">#REF!</definedName>
    <definedName name="___phi28" localSheetId="0">#REF!</definedName>
    <definedName name="___phi28" localSheetId="2">#REF!</definedName>
    <definedName name="___phi28" localSheetId="3">#REF!</definedName>
    <definedName name="___phi28" localSheetId="8">#REF!</definedName>
    <definedName name="___phi28">#REF!</definedName>
    <definedName name="___phi6" localSheetId="0">#REF!</definedName>
    <definedName name="___phi6" localSheetId="2">#REF!</definedName>
    <definedName name="___phi6" localSheetId="3">#REF!</definedName>
    <definedName name="___phi6" localSheetId="8">#REF!</definedName>
    <definedName name="___phi6">#REF!</definedName>
    <definedName name="___phi8" localSheetId="0">#REF!</definedName>
    <definedName name="___phi8" localSheetId="2">#REF!</definedName>
    <definedName name="___phi8" localSheetId="3">#REF!</definedName>
    <definedName name="___phi8" localSheetId="8">#REF!</definedName>
    <definedName name="___phi8">#REF!</definedName>
    <definedName name="___phu2" localSheetId="9" hidden="1">{"'Sheet1'!$L$16"}</definedName>
    <definedName name="___phu2" localSheetId="12" hidden="1">{"'Sheet1'!$L$16"}</definedName>
    <definedName name="___phu2" localSheetId="13" hidden="1">{"'Sheet1'!$L$16"}</definedName>
    <definedName name="___phu2" localSheetId="14" hidden="1">{"'Sheet1'!$L$16"}</definedName>
    <definedName name="___phu2" localSheetId="0" hidden="1">{"'Sheet1'!$L$16"}</definedName>
    <definedName name="___phu2" localSheetId="2" hidden="1">{"'Sheet1'!$L$16"}</definedName>
    <definedName name="___phu2" localSheetId="3" hidden="1">{"'Sheet1'!$L$16"}</definedName>
    <definedName name="___phu2" localSheetId="8" hidden="1">{"'Sheet1'!$L$16"}</definedName>
    <definedName name="___phu2" hidden="1">{"'Sheet1'!$L$16"}</definedName>
    <definedName name="___sat16" localSheetId="0">#REF!</definedName>
    <definedName name="___sat16" localSheetId="2">#REF!</definedName>
    <definedName name="___sat16" localSheetId="3">#REF!</definedName>
    <definedName name="___sat16" localSheetId="8">#REF!</definedName>
    <definedName name="___sat16">#REF!</definedName>
    <definedName name="___sat20" localSheetId="0">#REF!</definedName>
    <definedName name="___sat20" localSheetId="2">#REF!</definedName>
    <definedName name="___sat20" localSheetId="3">#REF!</definedName>
    <definedName name="___sat20" localSheetId="8">#REF!</definedName>
    <definedName name="___sat20">#REF!</definedName>
    <definedName name="___sc1" localSheetId="0">#REF!</definedName>
    <definedName name="___sc1" localSheetId="2">#REF!</definedName>
    <definedName name="___sc1" localSheetId="3">#REF!</definedName>
    <definedName name="___sc1" localSheetId="8">#REF!</definedName>
    <definedName name="___sc1">#REF!</definedName>
    <definedName name="___SC2" localSheetId="0">#REF!</definedName>
    <definedName name="___SC2" localSheetId="2">#REF!</definedName>
    <definedName name="___SC2" localSheetId="3">#REF!</definedName>
    <definedName name="___SC2" localSheetId="8">#REF!</definedName>
    <definedName name="___SC2">#REF!</definedName>
    <definedName name="___sc3" localSheetId="0">#REF!</definedName>
    <definedName name="___sc3" localSheetId="2">#REF!</definedName>
    <definedName name="___sc3" localSheetId="3">#REF!</definedName>
    <definedName name="___sc3" localSheetId="8">#REF!</definedName>
    <definedName name="___sc3">#REF!</definedName>
    <definedName name="___slg1" localSheetId="0">#REF!</definedName>
    <definedName name="___slg1" localSheetId="2">#REF!</definedName>
    <definedName name="___slg1" localSheetId="3">#REF!</definedName>
    <definedName name="___slg1" localSheetId="8">#REF!</definedName>
    <definedName name="___slg1">#REF!</definedName>
    <definedName name="___slg2" localSheetId="0">#REF!</definedName>
    <definedName name="___slg2" localSheetId="2">#REF!</definedName>
    <definedName name="___slg2" localSheetId="3">#REF!</definedName>
    <definedName name="___slg2" localSheetId="8">#REF!</definedName>
    <definedName name="___slg2">#REF!</definedName>
    <definedName name="___slg3" localSheetId="0">#REF!</definedName>
    <definedName name="___slg3" localSheetId="2">#REF!</definedName>
    <definedName name="___slg3" localSheetId="3">#REF!</definedName>
    <definedName name="___slg3" localSheetId="8">#REF!</definedName>
    <definedName name="___slg3">#REF!</definedName>
    <definedName name="___slg4" localSheetId="0">#REF!</definedName>
    <definedName name="___slg4" localSheetId="2">#REF!</definedName>
    <definedName name="___slg4" localSheetId="3">#REF!</definedName>
    <definedName name="___slg4" localSheetId="8">#REF!</definedName>
    <definedName name="___slg4">#REF!</definedName>
    <definedName name="___slg5" localSheetId="0">#REF!</definedName>
    <definedName name="___slg5" localSheetId="2">#REF!</definedName>
    <definedName name="___slg5" localSheetId="3">#REF!</definedName>
    <definedName name="___slg5" localSheetId="8">#REF!</definedName>
    <definedName name="___slg5">#REF!</definedName>
    <definedName name="___slg6" localSheetId="0">#REF!</definedName>
    <definedName name="___slg6" localSheetId="2">#REF!</definedName>
    <definedName name="___slg6" localSheetId="3">#REF!</definedName>
    <definedName name="___slg6" localSheetId="8">#REF!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 localSheetId="9">#REF!</definedName>
    <definedName name="___TL1" localSheetId="13">#REF!</definedName>
    <definedName name="___TL1" localSheetId="0">#REF!</definedName>
    <definedName name="___TL1" localSheetId="2">#REF!</definedName>
    <definedName name="___TL1" localSheetId="3">#REF!</definedName>
    <definedName name="___TL1" localSheetId="8">#REF!</definedName>
    <definedName name="___TL1">#REF!</definedName>
    <definedName name="___TL2" localSheetId="9">#REF!</definedName>
    <definedName name="___TL2" localSheetId="0">#REF!</definedName>
    <definedName name="___TL2" localSheetId="2">#REF!</definedName>
    <definedName name="___TL2" localSheetId="3">#REF!</definedName>
    <definedName name="___TL2" localSheetId="8">#REF!</definedName>
    <definedName name="___TL2">#REF!</definedName>
    <definedName name="___TLA120" localSheetId="9">#REF!</definedName>
    <definedName name="___TLA120" localSheetId="0">#REF!</definedName>
    <definedName name="___TLA120" localSheetId="2">#REF!</definedName>
    <definedName name="___TLA120" localSheetId="3">#REF!</definedName>
    <definedName name="___TLA120" localSheetId="8">#REF!</definedName>
    <definedName name="___TLA120">#REF!</definedName>
    <definedName name="___TLA35" localSheetId="0">#REF!</definedName>
    <definedName name="___TLA35" localSheetId="2">#REF!</definedName>
    <definedName name="___TLA35" localSheetId="3">#REF!</definedName>
    <definedName name="___TLA35" localSheetId="8">#REF!</definedName>
    <definedName name="___TLA35">#REF!</definedName>
    <definedName name="___TLA50" localSheetId="0">#REF!</definedName>
    <definedName name="___TLA50" localSheetId="2">#REF!</definedName>
    <definedName name="___TLA50" localSheetId="3">#REF!</definedName>
    <definedName name="___TLA50" localSheetId="8">#REF!</definedName>
    <definedName name="___TLA50">#REF!</definedName>
    <definedName name="___TLA70" localSheetId="0">#REF!</definedName>
    <definedName name="___TLA70" localSheetId="2">#REF!</definedName>
    <definedName name="___TLA70" localSheetId="3">#REF!</definedName>
    <definedName name="___TLA70" localSheetId="8">#REF!</definedName>
    <definedName name="___TLA70">#REF!</definedName>
    <definedName name="___TLA95" localSheetId="0">#REF!</definedName>
    <definedName name="___TLA95" localSheetId="2">#REF!</definedName>
    <definedName name="___TLA95" localSheetId="3">#REF!</definedName>
    <definedName name="___TLA95" localSheetId="8">#REF!</definedName>
    <definedName name="___TLA95">#REF!</definedName>
    <definedName name="___tt3" localSheetId="9" hidden="1">{"'Sheet1'!$L$16"}</definedName>
    <definedName name="___tt3" localSheetId="12" hidden="1">{"'Sheet1'!$L$16"}</definedName>
    <definedName name="___tt3" localSheetId="13" hidden="1">{"'Sheet1'!$L$16"}</definedName>
    <definedName name="___tt3" localSheetId="14" hidden="1">{"'Sheet1'!$L$16"}</definedName>
    <definedName name="___tt3" localSheetId="15" hidden="1">{"'Sheet1'!$L$16"}</definedName>
    <definedName name="___tt3" localSheetId="16" hidden="1">{"'Sheet1'!$L$16"}</definedName>
    <definedName name="___tt3" localSheetId="0" hidden="1">{"'Sheet1'!$L$16"}</definedName>
    <definedName name="___tt3" localSheetId="2" hidden="1">{"'Sheet1'!$L$16"}</definedName>
    <definedName name="___tt3" localSheetId="3" hidden="1">{"'Sheet1'!$L$16"}</definedName>
    <definedName name="___tt3" localSheetId="5" hidden="1">{"'Sheet1'!$L$16"}</definedName>
    <definedName name="___tt3" localSheetId="6" hidden="1">{"'Sheet1'!$L$16"}</definedName>
    <definedName name="___tt3" localSheetId="8" hidden="1">{"'Sheet1'!$L$16"}</definedName>
    <definedName name="___tt3" hidden="1">{"'Sheet1'!$L$16"}</definedName>
    <definedName name="___TT31" localSheetId="9" hidden="1">{"'Sheet1'!$L$16"}</definedName>
    <definedName name="___TT31" localSheetId="12" hidden="1">{"'Sheet1'!$L$16"}</definedName>
    <definedName name="___TT31" localSheetId="13" hidden="1">{"'Sheet1'!$L$16"}</definedName>
    <definedName name="___TT31" localSheetId="14" hidden="1">{"'Sheet1'!$L$16"}</definedName>
    <definedName name="___TT31" localSheetId="15" hidden="1">{"'Sheet1'!$L$16"}</definedName>
    <definedName name="___TT31" localSheetId="16" hidden="1">{"'Sheet1'!$L$16"}</definedName>
    <definedName name="___TT31" localSheetId="0" hidden="1">{"'Sheet1'!$L$16"}</definedName>
    <definedName name="___TT31" localSheetId="2" hidden="1">{"'Sheet1'!$L$16"}</definedName>
    <definedName name="___TT31" localSheetId="3" hidden="1">{"'Sheet1'!$L$16"}</definedName>
    <definedName name="___TT31" localSheetId="8" hidden="1">{"'Sheet1'!$L$16"}</definedName>
    <definedName name="___TT31" hidden="1">{"'Sheet1'!$L$16"}</definedName>
    <definedName name="___Tru21" localSheetId="9" hidden="1">{"'Sheet1'!$L$16"}</definedName>
    <definedName name="___Tru21" localSheetId="12" hidden="1">{"'Sheet1'!$L$16"}</definedName>
    <definedName name="___Tru21" localSheetId="13" hidden="1">{"'Sheet1'!$L$16"}</definedName>
    <definedName name="___Tru21" localSheetId="14" hidden="1">{"'Sheet1'!$L$16"}</definedName>
    <definedName name="___Tru21" localSheetId="15" hidden="1">{"'Sheet1'!$L$16"}</definedName>
    <definedName name="___Tru21" localSheetId="16" hidden="1">{"'Sheet1'!$L$16"}</definedName>
    <definedName name="___Tru21" localSheetId="0" hidden="1">{"'Sheet1'!$L$16"}</definedName>
    <definedName name="___Tru21" localSheetId="2" hidden="1">{"'Sheet1'!$L$16"}</definedName>
    <definedName name="___Tru21" localSheetId="3" hidden="1">{"'Sheet1'!$L$16"}</definedName>
    <definedName name="___Tru21" localSheetId="8" hidden="1">{"'Sheet1'!$L$16"}</definedName>
    <definedName name="___Tru21" hidden="1">{"'Sheet1'!$L$16"}</definedName>
    <definedName name="___vl2" localSheetId="12" hidden="1">{"'Sheet1'!$L$16"}</definedName>
    <definedName name="___vl2" localSheetId="13" hidden="1">{"'Sheet1'!$L$16"}</definedName>
    <definedName name="___vl2" localSheetId="14" hidden="1">{"'Sheet1'!$L$16"}</definedName>
    <definedName name="___vl2" localSheetId="15" hidden="1">{"'Sheet1'!$L$16"}</definedName>
    <definedName name="___vl2" localSheetId="16" hidden="1">{"'Sheet1'!$L$16"}</definedName>
    <definedName name="___vl2" localSheetId="0" hidden="1">{"'Sheet1'!$L$16"}</definedName>
    <definedName name="___vl2" localSheetId="2" hidden="1">{"'Sheet1'!$L$16"}</definedName>
    <definedName name="___vl2" localSheetId="3" hidden="1">{"'Sheet1'!$L$16"}</definedName>
    <definedName name="___vl2" localSheetId="8" hidden="1">{"'Sheet1'!$L$16"}</definedName>
    <definedName name="___vl2" hidden="1">{"'Sheet1'!$L$16"}</definedName>
    <definedName name="___VLP2" localSheetId="12" hidden="1">{"'Sheet1'!$L$16"}</definedName>
    <definedName name="___VLP2" localSheetId="14" hidden="1">{"'Sheet1'!$L$16"}</definedName>
    <definedName name="___VLP2" localSheetId="0" hidden="1">{"'Sheet1'!$L$16"}</definedName>
    <definedName name="___VLP2" localSheetId="2" hidden="1">{"'Sheet1'!$L$16"}</definedName>
    <definedName name="___VLP2" localSheetId="3" hidden="1">{"'Sheet1'!$L$16"}</definedName>
    <definedName name="___VLP2" localSheetId="5" hidden="1">{"'Sheet1'!$L$16"}</definedName>
    <definedName name="___VLP2" localSheetId="6" hidden="1">{"'Sheet1'!$L$16"}</definedName>
    <definedName name="___VLP2" localSheetId="8" hidden="1">{"'Sheet1'!$L$16"}</definedName>
    <definedName name="___VLP2" hidden="1">{"'Sheet1'!$L$16"}</definedName>
    <definedName name="___xl150" localSheetId="0">#REF!</definedName>
    <definedName name="___xl150" localSheetId="2">#REF!</definedName>
    <definedName name="___xl150" localSheetId="3">#REF!</definedName>
    <definedName name="___xl150" localSheetId="8">#REF!</definedName>
    <definedName name="___xl150">#REF!</definedName>
    <definedName name="___xlfn.BAHTTEXT" hidden="1">#NAME?</definedName>
    <definedName name="__a1" localSheetId="9" hidden="1">{"'Sheet1'!$L$16"}</definedName>
    <definedName name="__a1" localSheetId="12" hidden="1">{"'Sheet1'!$L$16"}</definedName>
    <definedName name="__a1" localSheetId="13" hidden="1">{"'Sheet1'!$L$16"}</definedName>
    <definedName name="__a1" localSheetId="14" hidden="1">{"'Sheet1'!$L$16"}</definedName>
    <definedName name="__a1" localSheetId="15" hidden="1">{"'Sheet1'!$L$16"}</definedName>
    <definedName name="__a1" localSheetId="16" hidden="1">{"'Sheet1'!$L$16"}</definedName>
    <definedName name="__a1" localSheetId="0" hidden="1">{"'Sheet1'!$L$16"}</definedName>
    <definedName name="__a1" localSheetId="2" hidden="1">{"'Sheet1'!$L$16"}</definedName>
    <definedName name="__a1" localSheetId="3" hidden="1">{"'Sheet1'!$L$16"}</definedName>
    <definedName name="__a1" localSheetId="5" hidden="1">{"'Sheet1'!$L$16"}</definedName>
    <definedName name="__a1" localSheetId="6" hidden="1">{"'Sheet1'!$L$16"}</definedName>
    <definedName name="__a1" localSheetId="8" hidden="1">{"'Sheet1'!$L$16"}</definedName>
    <definedName name="__a1" hidden="1">{"'Sheet1'!$L$16"}</definedName>
    <definedName name="__a129" localSheetId="9" hidden="1">{"Offgrid",#N/A,FALSE,"OFFGRID";"Region",#N/A,FALSE,"REGION";"Offgrid -2",#N/A,FALSE,"OFFGRID";"WTP",#N/A,FALSE,"WTP";"WTP -2",#N/A,FALSE,"WTP";"Project",#N/A,FALSE,"PROJECT";"Summary -2",#N/A,FALSE,"SUMMARY"}</definedName>
    <definedName name="__a129" localSheetId="12" hidden="1">{"Offgrid",#N/A,FALSE,"OFFGRID";"Region",#N/A,FALSE,"REGION";"Offgrid -2",#N/A,FALSE,"OFFGRID";"WTP",#N/A,FALSE,"WTP";"WTP -2",#N/A,FALSE,"WTP";"Project",#N/A,FALSE,"PROJECT";"Summary -2",#N/A,FALSE,"SUMMARY"}</definedName>
    <definedName name="__a129" localSheetId="13" hidden="1">{"Offgrid",#N/A,FALSE,"OFFGRID";"Region",#N/A,FALSE,"REGION";"Offgrid -2",#N/A,FALSE,"OFFGRID";"WTP",#N/A,FALSE,"WTP";"WTP -2",#N/A,FALSE,"WTP";"Project",#N/A,FALSE,"PROJECT";"Summary -2",#N/A,FALSE,"SUMMARY"}</definedName>
    <definedName name="__a129" localSheetId="14" hidden="1">{"Offgrid",#N/A,FALSE,"OFFGRID";"Region",#N/A,FALSE,"REGION";"Offgrid -2",#N/A,FALSE,"OFFGRID";"WTP",#N/A,FALSE,"WTP";"WTP -2",#N/A,FALSE,"WTP";"Project",#N/A,FALSE,"PROJECT";"Summary -2",#N/A,FALSE,"SUMMARY"}</definedName>
    <definedName name="__a129" localSheetId="15" hidden="1">{"Offgrid",#N/A,FALSE,"OFFGRID";"Region",#N/A,FALSE,"REGION";"Offgrid -2",#N/A,FALSE,"OFFGRID";"WTP",#N/A,FALSE,"WTP";"WTP -2",#N/A,FALSE,"WTP";"Project",#N/A,FALSE,"PROJECT";"Summary -2",#N/A,FALSE,"SUMMARY"}</definedName>
    <definedName name="__a129" localSheetId="16" hidden="1">{"Offgrid",#N/A,FALSE,"OFFGRID";"Region",#N/A,FALSE,"REGION";"Offgrid -2",#N/A,FALSE,"OFFGRID";"WTP",#N/A,FALSE,"WTP";"WTP -2",#N/A,FALSE,"WTP";"Project",#N/A,FALSE,"PROJECT";"Summary -2",#N/A,FALSE,"SUMMARY"}</definedName>
    <definedName name="__a129" localSheetId="0" hidden="1">{"Offgrid",#N/A,FALSE,"OFFGRID";"Region",#N/A,FALSE,"REGION";"Offgrid -2",#N/A,FALSE,"OFFGRID";"WTP",#N/A,FALSE,"WTP";"WTP -2",#N/A,FALSE,"WTP";"Project",#N/A,FALSE,"PROJECT";"Summary -2",#N/A,FALSE,"SUMMARY"}</definedName>
    <definedName name="__a129" localSheetId="2" hidden="1">{"Offgrid",#N/A,FALSE,"OFFGRID";"Region",#N/A,FALSE,"REGION";"Offgrid -2",#N/A,FALSE,"OFFGRID";"WTP",#N/A,FALSE,"WTP";"WTP -2",#N/A,FALSE,"WTP";"Project",#N/A,FALSE,"PROJECT";"Summary -2",#N/A,FALSE,"SUMMARY"}</definedName>
    <definedName name="__a129" localSheetId="3" hidden="1">{"Offgrid",#N/A,FALSE,"OFFGRID";"Region",#N/A,FALSE,"REGION";"Offgrid -2",#N/A,FALSE,"OFFGRID";"WTP",#N/A,FALSE,"WTP";"WTP -2",#N/A,FALSE,"WTP";"Project",#N/A,FALSE,"PROJECT";"Summary -2",#N/A,FALSE,"SUMMARY"}</definedName>
    <definedName name="__a129" localSheetId="5" hidden="1">{"Offgrid",#N/A,FALSE,"OFFGRID";"Region",#N/A,FALSE,"REGION";"Offgrid -2",#N/A,FALSE,"OFFGRID";"WTP",#N/A,FALSE,"WTP";"WTP -2",#N/A,FALSE,"WTP";"Project",#N/A,FALSE,"PROJECT";"Summary -2",#N/A,FALSE,"SUMMARY"}</definedName>
    <definedName name="__a129" localSheetId="6" hidden="1">{"Offgrid",#N/A,FALSE,"OFFGRID";"Region",#N/A,FALSE,"REGION";"Offgrid -2",#N/A,FALSE,"OFFGRID";"WTP",#N/A,FALSE,"WTP";"WTP -2",#N/A,FALSE,"WTP";"Project",#N/A,FALSE,"PROJECT";"Summary -2",#N/A,FALSE,"SUMMARY"}</definedName>
    <definedName name="__a129" localSheetId="8"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9" hidden="1">{"Offgrid",#N/A,FALSE,"OFFGRID";"Region",#N/A,FALSE,"REGION";"Offgrid -2",#N/A,FALSE,"OFFGRID";"WTP",#N/A,FALSE,"WTP";"WTP -2",#N/A,FALSE,"WTP";"Project",#N/A,FALSE,"PROJECT";"Summary -2",#N/A,FALSE,"SUMMARY"}</definedName>
    <definedName name="__a130" localSheetId="12" hidden="1">{"Offgrid",#N/A,FALSE,"OFFGRID";"Region",#N/A,FALSE,"REGION";"Offgrid -2",#N/A,FALSE,"OFFGRID";"WTP",#N/A,FALSE,"WTP";"WTP -2",#N/A,FALSE,"WTP";"Project",#N/A,FALSE,"PROJECT";"Summary -2",#N/A,FALSE,"SUMMARY"}</definedName>
    <definedName name="__a130" localSheetId="13" hidden="1">{"Offgrid",#N/A,FALSE,"OFFGRID";"Region",#N/A,FALSE,"REGION";"Offgrid -2",#N/A,FALSE,"OFFGRID";"WTP",#N/A,FALSE,"WTP";"WTP -2",#N/A,FALSE,"WTP";"Project",#N/A,FALSE,"PROJECT";"Summary -2",#N/A,FALSE,"SUMMARY"}</definedName>
    <definedName name="__a130" localSheetId="14" hidden="1">{"Offgrid",#N/A,FALSE,"OFFGRID";"Region",#N/A,FALSE,"REGION";"Offgrid -2",#N/A,FALSE,"OFFGRID";"WTP",#N/A,FALSE,"WTP";"WTP -2",#N/A,FALSE,"WTP";"Project",#N/A,FALSE,"PROJECT";"Summary -2",#N/A,FALSE,"SUMMARY"}</definedName>
    <definedName name="__a130" localSheetId="15" hidden="1">{"Offgrid",#N/A,FALSE,"OFFGRID";"Region",#N/A,FALSE,"REGION";"Offgrid -2",#N/A,FALSE,"OFFGRID";"WTP",#N/A,FALSE,"WTP";"WTP -2",#N/A,FALSE,"WTP";"Project",#N/A,FALSE,"PROJECT";"Summary -2",#N/A,FALSE,"SUMMARY"}</definedName>
    <definedName name="__a130" localSheetId="16"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localSheetId="5" hidden="1">{"Offgrid",#N/A,FALSE,"OFFGRID";"Region",#N/A,FALSE,"REGION";"Offgrid -2",#N/A,FALSE,"OFFGRID";"WTP",#N/A,FALSE,"WTP";"WTP -2",#N/A,FALSE,"WTP";"Project",#N/A,FALSE,"PROJECT";"Summary -2",#N/A,FALSE,"SUMMARY"}</definedName>
    <definedName name="__a130" localSheetId="6" hidden="1">{"Offgrid",#N/A,FALSE,"OFFGRID";"Region",#N/A,FALSE,"REGION";"Offgrid -2",#N/A,FALSE,"OFFGRID";"WTP",#N/A,FALSE,"WTP";"WTP -2",#N/A,FALSE,"WTP";"Project",#N/A,FALSE,"PROJECT";"Summary -2",#N/A,FALSE,"SUMMARY"}</definedName>
    <definedName name="__a130" localSheetId="8"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 localSheetId="9">#REF!</definedName>
    <definedName name="__atn1" localSheetId="13">#REF!</definedName>
    <definedName name="__atn1" localSheetId="0">#REF!</definedName>
    <definedName name="__atn1" localSheetId="2">#REF!</definedName>
    <definedName name="__atn1" localSheetId="3">#REF!</definedName>
    <definedName name="__atn1" localSheetId="8">#REF!</definedName>
    <definedName name="__atn1">#REF!</definedName>
    <definedName name="__atn10" localSheetId="9">#REF!</definedName>
    <definedName name="__atn10" localSheetId="0">#REF!</definedName>
    <definedName name="__atn10" localSheetId="2">#REF!</definedName>
    <definedName name="__atn10" localSheetId="3">#REF!</definedName>
    <definedName name="__atn10" localSheetId="8">#REF!</definedName>
    <definedName name="__atn10">#REF!</definedName>
    <definedName name="__atn2" localSheetId="9">#REF!</definedName>
    <definedName name="__atn2" localSheetId="0">#REF!</definedName>
    <definedName name="__atn2" localSheetId="2">#REF!</definedName>
    <definedName name="__atn2" localSheetId="3">#REF!</definedName>
    <definedName name="__atn2" localSheetId="8">#REF!</definedName>
    <definedName name="__atn2">#REF!</definedName>
    <definedName name="__atn3" localSheetId="0">#REF!</definedName>
    <definedName name="__atn3" localSheetId="2">#REF!</definedName>
    <definedName name="__atn3" localSheetId="3">#REF!</definedName>
    <definedName name="__atn3" localSheetId="8">#REF!</definedName>
    <definedName name="__atn3">#REF!</definedName>
    <definedName name="__atn4" localSheetId="0">#REF!</definedName>
    <definedName name="__atn4" localSheetId="2">#REF!</definedName>
    <definedName name="__atn4" localSheetId="3">#REF!</definedName>
    <definedName name="__atn4" localSheetId="8">#REF!</definedName>
    <definedName name="__atn4">#REF!</definedName>
    <definedName name="__atn5" localSheetId="0">#REF!</definedName>
    <definedName name="__atn5" localSheetId="2">#REF!</definedName>
    <definedName name="__atn5" localSheetId="3">#REF!</definedName>
    <definedName name="__atn5" localSheetId="8">#REF!</definedName>
    <definedName name="__atn5">#REF!</definedName>
    <definedName name="__atn6" localSheetId="0">#REF!</definedName>
    <definedName name="__atn6" localSheetId="2">#REF!</definedName>
    <definedName name="__atn6" localSheetId="3">#REF!</definedName>
    <definedName name="__atn6" localSheetId="8">#REF!</definedName>
    <definedName name="__atn6">#REF!</definedName>
    <definedName name="__atn7" localSheetId="0">#REF!</definedName>
    <definedName name="__atn7" localSheetId="2">#REF!</definedName>
    <definedName name="__atn7" localSheetId="3">#REF!</definedName>
    <definedName name="__atn7" localSheetId="8">#REF!</definedName>
    <definedName name="__atn7">#REF!</definedName>
    <definedName name="__atn8" localSheetId="0">#REF!</definedName>
    <definedName name="__atn8" localSheetId="2">#REF!</definedName>
    <definedName name="__atn8" localSheetId="3">#REF!</definedName>
    <definedName name="__atn8" localSheetId="8">#REF!</definedName>
    <definedName name="__atn8">#REF!</definedName>
    <definedName name="__atn9" localSheetId="0">#REF!</definedName>
    <definedName name="__atn9" localSheetId="2">#REF!</definedName>
    <definedName name="__atn9" localSheetId="3">#REF!</definedName>
    <definedName name="__atn9" localSheetId="8">#REF!</definedName>
    <definedName name="__atn9">#REF!</definedName>
    <definedName name="__B1" localSheetId="9" hidden="1">{"'Sheet1'!$L$16"}</definedName>
    <definedName name="__B1" localSheetId="12" hidden="1">{"'Sheet1'!$L$16"}</definedName>
    <definedName name="__B1" localSheetId="13" hidden="1">{"'Sheet1'!$L$16"}</definedName>
    <definedName name="__B1" localSheetId="14" hidden="1">{"'Sheet1'!$L$16"}</definedName>
    <definedName name="__B1" localSheetId="15" hidden="1">{"'Sheet1'!$L$16"}</definedName>
    <definedName name="__B1" localSheetId="16" hidden="1">{"'Sheet1'!$L$16"}</definedName>
    <definedName name="__B1" localSheetId="0" hidden="1">{"'Sheet1'!$L$16"}</definedName>
    <definedName name="__B1" localSheetId="2" hidden="1">{"'Sheet1'!$L$16"}</definedName>
    <definedName name="__B1" localSheetId="3" hidden="1">{"'Sheet1'!$L$16"}</definedName>
    <definedName name="__B1" localSheetId="8" hidden="1">{"'Sheet1'!$L$16"}</definedName>
    <definedName name="__B1" hidden="1">{"'Sheet1'!$L$16"}</definedName>
    <definedName name="__bac3">#N/A</definedName>
    <definedName name="__ban1" localSheetId="13">#REF!</definedName>
    <definedName name="__ban1" localSheetId="0">#REF!</definedName>
    <definedName name="__ban1" localSheetId="2">#REF!</definedName>
    <definedName name="__ban1" localSheetId="3">#REF!</definedName>
    <definedName name="__ban1" localSheetId="8">#REF!</definedName>
    <definedName name="__ban1">#REF!</definedName>
    <definedName name="__ban2" localSheetId="9" hidden="1">{"'Sheet1'!$L$16"}</definedName>
    <definedName name="__ban2" localSheetId="12" hidden="1">{"'Sheet1'!$L$16"}</definedName>
    <definedName name="__ban2" localSheetId="13" hidden="1">{"'Sheet1'!$L$16"}</definedName>
    <definedName name="__ban2" localSheetId="14" hidden="1">{"'Sheet1'!$L$16"}</definedName>
    <definedName name="__ban2" localSheetId="15" hidden="1">{"'Sheet1'!$L$16"}</definedName>
    <definedName name="__ban2" localSheetId="16" hidden="1">{"'Sheet1'!$L$16"}</definedName>
    <definedName name="__ban2" localSheetId="0" hidden="1">{"'Sheet1'!$L$16"}</definedName>
    <definedName name="__ban2" localSheetId="2" hidden="1">{"'Sheet1'!$L$16"}</definedName>
    <definedName name="__ban2" localSheetId="3" hidden="1">{"'Sheet1'!$L$16"}</definedName>
    <definedName name="__ban2" localSheetId="8" hidden="1">{"'Sheet1'!$L$16"}</definedName>
    <definedName name="__ban2" hidden="1">{"'Sheet1'!$L$16"}</definedName>
    <definedName name="__bat1" localSheetId="0">#REF!</definedName>
    <definedName name="__bat1" localSheetId="2">#REF!</definedName>
    <definedName name="__bat1" localSheetId="3">#REF!</definedName>
    <definedName name="__bat1" localSheetId="8">#REF!</definedName>
    <definedName name="__bat1">#REF!</definedName>
    <definedName name="__boi1" localSheetId="0">#REF!</definedName>
    <definedName name="__boi1" localSheetId="2">#REF!</definedName>
    <definedName name="__boi1" localSheetId="3">#REF!</definedName>
    <definedName name="__boi1" localSheetId="8">#REF!</definedName>
    <definedName name="__boi1">#REF!</definedName>
    <definedName name="__boi2" localSheetId="0">#REF!</definedName>
    <definedName name="__boi2" localSheetId="2">#REF!</definedName>
    <definedName name="__boi2" localSheetId="3">#REF!</definedName>
    <definedName name="__boi2" localSheetId="8">#REF!</definedName>
    <definedName name="__boi2">#REF!</definedName>
    <definedName name="__boi3" localSheetId="0">#REF!</definedName>
    <definedName name="__boi3" localSheetId="2">#REF!</definedName>
    <definedName name="__boi3" localSheetId="3">#REF!</definedName>
    <definedName name="__boi3" localSheetId="8">#REF!</definedName>
    <definedName name="__boi3">#REF!</definedName>
    <definedName name="__boi4" localSheetId="0">#REF!</definedName>
    <definedName name="__boi4" localSheetId="2">#REF!</definedName>
    <definedName name="__boi4" localSheetId="3">#REF!</definedName>
    <definedName name="__boi4" localSheetId="8">#REF!</definedName>
    <definedName name="__boi4">#REF!</definedName>
    <definedName name="__btc20" localSheetId="0">#REF!</definedName>
    <definedName name="__btc20" localSheetId="2">#REF!</definedName>
    <definedName name="__btc20" localSheetId="3">#REF!</definedName>
    <definedName name="__btc20" localSheetId="8">#REF!</definedName>
    <definedName name="__btc20">#REF!</definedName>
    <definedName name="__btc30" localSheetId="0">#REF!</definedName>
    <definedName name="__btc30" localSheetId="2">#REF!</definedName>
    <definedName name="__btc30" localSheetId="3">#REF!</definedName>
    <definedName name="__btc30" localSheetId="8">#REF!</definedName>
    <definedName name="__btc30">#REF!</definedName>
    <definedName name="__btc35" localSheetId="0">#REF!</definedName>
    <definedName name="__btc35" localSheetId="2">#REF!</definedName>
    <definedName name="__btc35" localSheetId="3">#REF!</definedName>
    <definedName name="__btc35" localSheetId="8">#REF!</definedName>
    <definedName name="__btc35">#REF!</definedName>
    <definedName name="__btm10" localSheetId="0">#REF!</definedName>
    <definedName name="__btm10" localSheetId="2">#REF!</definedName>
    <definedName name="__btm10" localSheetId="3">#REF!</definedName>
    <definedName name="__btm10" localSheetId="8">#REF!</definedName>
    <definedName name="__btm10">#REF!</definedName>
    <definedName name="__btm100" localSheetId="0">#REF!</definedName>
    <definedName name="__btm100" localSheetId="2">#REF!</definedName>
    <definedName name="__btm100" localSheetId="3">#REF!</definedName>
    <definedName name="__btm100" localSheetId="8">#REF!</definedName>
    <definedName name="__btm100">#REF!</definedName>
    <definedName name="__BTM150" localSheetId="0">#REF!</definedName>
    <definedName name="__BTM150" localSheetId="2">#REF!</definedName>
    <definedName name="__BTM150" localSheetId="3">#REF!</definedName>
    <definedName name="__BTM150" localSheetId="8">#REF!</definedName>
    <definedName name="__BTM150">#REF!</definedName>
    <definedName name="__BTM200" localSheetId="0">#REF!</definedName>
    <definedName name="__BTM200" localSheetId="2">#REF!</definedName>
    <definedName name="__BTM200" localSheetId="3">#REF!</definedName>
    <definedName name="__BTM200" localSheetId="8">#REF!</definedName>
    <definedName name="__BTM200">#REF!</definedName>
    <definedName name="__BTM250" localSheetId="0">#REF!</definedName>
    <definedName name="__BTM250" localSheetId="2">#REF!</definedName>
    <definedName name="__BTM250" localSheetId="3">#REF!</definedName>
    <definedName name="__BTM250" localSheetId="8">#REF!</definedName>
    <definedName name="__BTM250">#REF!</definedName>
    <definedName name="__btm300" localSheetId="0">#REF!</definedName>
    <definedName name="__btm300" localSheetId="2">#REF!</definedName>
    <definedName name="__btm300" localSheetId="3">#REF!</definedName>
    <definedName name="__btm300" localSheetId="8">#REF!</definedName>
    <definedName name="__btm300">#REF!</definedName>
    <definedName name="__BTM50" localSheetId="0">#REF!</definedName>
    <definedName name="__BTM50" localSheetId="2">#REF!</definedName>
    <definedName name="__BTM50" localSheetId="3">#REF!</definedName>
    <definedName name="__BTM50" localSheetId="8">#REF!</definedName>
    <definedName name="__BTM50">#REF!</definedName>
    <definedName name="__bua25" localSheetId="0">#REF!</definedName>
    <definedName name="__bua25" localSheetId="2">#REF!</definedName>
    <definedName name="__bua25" localSheetId="3">#REF!</definedName>
    <definedName name="__bua25" localSheetId="8">#REF!</definedName>
    <definedName name="__bua25">#REF!</definedName>
    <definedName name="__but1" localSheetId="0">#REF!</definedName>
    <definedName name="__but1" localSheetId="2">#REF!</definedName>
    <definedName name="__but1" localSheetId="3">#REF!</definedName>
    <definedName name="__but1" localSheetId="8">#REF!</definedName>
    <definedName name="__but1">#REF!</definedName>
    <definedName name="__but11" localSheetId="0">#REF!</definedName>
    <definedName name="__but11" localSheetId="2">#REF!</definedName>
    <definedName name="__but11" localSheetId="3">#REF!</definedName>
    <definedName name="__but11" localSheetId="8">#REF!</definedName>
    <definedName name="__but11">#REF!</definedName>
    <definedName name="__but2" localSheetId="0">#REF!</definedName>
    <definedName name="__but2" localSheetId="2">#REF!</definedName>
    <definedName name="__but2" localSheetId="3">#REF!</definedName>
    <definedName name="__but2" localSheetId="8">#REF!</definedName>
    <definedName name="__but2">#REF!</definedName>
    <definedName name="__but22" localSheetId="0">#REF!</definedName>
    <definedName name="__but22" localSheetId="2">#REF!</definedName>
    <definedName name="__but22" localSheetId="3">#REF!</definedName>
    <definedName name="__but22" localSheetId="8">#REF!</definedName>
    <definedName name="__but22">#REF!</definedName>
    <definedName name="__but3" localSheetId="0">#REF!</definedName>
    <definedName name="__but3" localSheetId="2">#REF!</definedName>
    <definedName name="__but3" localSheetId="3">#REF!</definedName>
    <definedName name="__but3" localSheetId="8">#REF!</definedName>
    <definedName name="__but3">#REF!</definedName>
    <definedName name="__but33" localSheetId="0">#REF!</definedName>
    <definedName name="__but33" localSheetId="2">#REF!</definedName>
    <definedName name="__but33" localSheetId="3">#REF!</definedName>
    <definedName name="__but33" localSheetId="8">#REF!</definedName>
    <definedName name="__but33">#REF!</definedName>
    <definedName name="__but4" localSheetId="0">#REF!</definedName>
    <definedName name="__but4" localSheetId="2">#REF!</definedName>
    <definedName name="__but4" localSheetId="3">#REF!</definedName>
    <definedName name="__but4" localSheetId="8">#REF!</definedName>
    <definedName name="__but4">#REF!</definedName>
    <definedName name="__but44" localSheetId="0">#REF!</definedName>
    <definedName name="__but44" localSheetId="2">#REF!</definedName>
    <definedName name="__but44" localSheetId="3">#REF!</definedName>
    <definedName name="__but44" localSheetId="8">#REF!</definedName>
    <definedName name="__but44">#REF!</definedName>
    <definedName name="__but5" localSheetId="0">#REF!</definedName>
    <definedName name="__but5" localSheetId="2">#REF!</definedName>
    <definedName name="__but5" localSheetId="3">#REF!</definedName>
    <definedName name="__but5" localSheetId="8">#REF!</definedName>
    <definedName name="__but5">#REF!</definedName>
    <definedName name="__but55" localSheetId="0">#REF!</definedName>
    <definedName name="__but55" localSheetId="2">#REF!</definedName>
    <definedName name="__but55" localSheetId="3">#REF!</definedName>
    <definedName name="__but55" localSheetId="8">#REF!</definedName>
    <definedName name="__but55">#REF!</definedName>
    <definedName name="__but6" localSheetId="0">#REF!</definedName>
    <definedName name="__but6" localSheetId="2">#REF!</definedName>
    <definedName name="__but6" localSheetId="3">#REF!</definedName>
    <definedName name="__but6" localSheetId="8">#REF!</definedName>
    <definedName name="__but6">#REF!</definedName>
    <definedName name="__but66" localSheetId="0">#REF!</definedName>
    <definedName name="__but66" localSheetId="2">#REF!</definedName>
    <definedName name="__but66" localSheetId="3">#REF!</definedName>
    <definedName name="__but66" localSheetId="8">#REF!</definedName>
    <definedName name="__but66">#REF!</definedName>
    <definedName name="__Can2" localSheetId="0">#REF!</definedName>
    <definedName name="__Can2" localSheetId="2">#REF!</definedName>
    <definedName name="__Can2" localSheetId="3">#REF!</definedName>
    <definedName name="__Can2" localSheetId="8">#REF!</definedName>
    <definedName name="__Can2">#REF!</definedName>
    <definedName name="__cao1" localSheetId="0">#REF!</definedName>
    <definedName name="__cao1" localSheetId="2">#REF!</definedName>
    <definedName name="__cao1" localSheetId="3">#REF!</definedName>
    <definedName name="__cao1" localSheetId="8">#REF!</definedName>
    <definedName name="__cao1">#REF!</definedName>
    <definedName name="__cao2" localSheetId="0">#REF!</definedName>
    <definedName name="__cao2" localSheetId="2">#REF!</definedName>
    <definedName name="__cao2" localSheetId="3">#REF!</definedName>
    <definedName name="__cao2" localSheetId="8">#REF!</definedName>
    <definedName name="__cao2">#REF!</definedName>
    <definedName name="__cao3" localSheetId="0">#REF!</definedName>
    <definedName name="__cao3" localSheetId="2">#REF!</definedName>
    <definedName name="__cao3" localSheetId="3">#REF!</definedName>
    <definedName name="__cao3" localSheetId="8">#REF!</definedName>
    <definedName name="__cao3">#REF!</definedName>
    <definedName name="__cao4" localSheetId="0">#REF!</definedName>
    <definedName name="__cao4" localSheetId="2">#REF!</definedName>
    <definedName name="__cao4" localSheetId="3">#REF!</definedName>
    <definedName name="__cao4" localSheetId="8">#REF!</definedName>
    <definedName name="__cao4">#REF!</definedName>
    <definedName name="__cao5" localSheetId="0">#REF!</definedName>
    <definedName name="__cao5" localSheetId="2">#REF!</definedName>
    <definedName name="__cao5" localSheetId="3">#REF!</definedName>
    <definedName name="__cao5" localSheetId="8">#REF!</definedName>
    <definedName name="__cao5">#REF!</definedName>
    <definedName name="__cao6" localSheetId="0">#REF!</definedName>
    <definedName name="__cao6" localSheetId="2">#REF!</definedName>
    <definedName name="__cao6" localSheetId="3">#REF!</definedName>
    <definedName name="__cao6" localSheetId="8">#REF!</definedName>
    <definedName name="__cao6">#REF!</definedName>
    <definedName name="__cat2" localSheetId="0">#REF!</definedName>
    <definedName name="__cat2" localSheetId="2">#REF!</definedName>
    <definedName name="__cat2" localSheetId="3">#REF!</definedName>
    <definedName name="__cat2" localSheetId="8">#REF!</definedName>
    <definedName name="__cat2">#REF!</definedName>
    <definedName name="__cat3" localSheetId="0">#REF!</definedName>
    <definedName name="__cat3" localSheetId="2">#REF!</definedName>
    <definedName name="__cat3" localSheetId="3">#REF!</definedName>
    <definedName name="__cat3" localSheetId="8">#REF!</definedName>
    <definedName name="__cat3">#REF!</definedName>
    <definedName name="__cat4" localSheetId="0">#REF!</definedName>
    <definedName name="__cat4" localSheetId="2">#REF!</definedName>
    <definedName name="__cat4" localSheetId="3">#REF!</definedName>
    <definedName name="__cat4" localSheetId="8">#REF!</definedName>
    <definedName name="__cat4">#REF!</definedName>
    <definedName name="__cat5" localSheetId="0">#REF!</definedName>
    <definedName name="__cat5" localSheetId="2">#REF!</definedName>
    <definedName name="__cat5" localSheetId="3">#REF!</definedName>
    <definedName name="__cat5" localSheetId="8">#REF!</definedName>
    <definedName name="__cat5">#REF!</definedName>
    <definedName name="__cau10" localSheetId="0">#REF!</definedName>
    <definedName name="__cau10" localSheetId="2">#REF!</definedName>
    <definedName name="__cau10" localSheetId="3">#REF!</definedName>
    <definedName name="__cau10" localSheetId="8">#REF!</definedName>
    <definedName name="__cau10">#REF!</definedName>
    <definedName name="__cau16" localSheetId="0">#REF!</definedName>
    <definedName name="__cau16" localSheetId="2">#REF!</definedName>
    <definedName name="__cau16" localSheetId="3">#REF!</definedName>
    <definedName name="__cau16" localSheetId="8">#REF!</definedName>
    <definedName name="__cau16">#REF!</definedName>
    <definedName name="__cau25" localSheetId="0">#REF!</definedName>
    <definedName name="__cau25" localSheetId="2">#REF!</definedName>
    <definedName name="__cau25" localSheetId="3">#REF!</definedName>
    <definedName name="__cau25" localSheetId="8">#REF!</definedName>
    <definedName name="__cau25">#REF!</definedName>
    <definedName name="__cau40" localSheetId="0">#REF!</definedName>
    <definedName name="__cau40" localSheetId="2">#REF!</definedName>
    <definedName name="__cau40" localSheetId="3">#REF!</definedName>
    <definedName name="__cau40" localSheetId="8">#REF!</definedName>
    <definedName name="__cau40">#REF!</definedName>
    <definedName name="__cau5" localSheetId="0">#REF!</definedName>
    <definedName name="__cau5" localSheetId="2">#REF!</definedName>
    <definedName name="__cau5" localSheetId="3">#REF!</definedName>
    <definedName name="__cau5" localSheetId="8">#REF!</definedName>
    <definedName name="__cau5">#REF!</definedName>
    <definedName name="__cau50" localSheetId="0">#REF!</definedName>
    <definedName name="__cau50" localSheetId="2">#REF!</definedName>
    <definedName name="__cau50" localSheetId="3">#REF!</definedName>
    <definedName name="__cau50" localSheetId="8">#REF!</definedName>
    <definedName name="__cau50">#REF!</definedName>
    <definedName name="__cep1" localSheetId="9" hidden="1">{"'Sheet1'!$L$16"}</definedName>
    <definedName name="__cep1" localSheetId="12" hidden="1">{"'Sheet1'!$L$16"}</definedName>
    <definedName name="__cep1" localSheetId="13" hidden="1">{"'Sheet1'!$L$16"}</definedName>
    <definedName name="__cep1" localSheetId="14" hidden="1">{"'Sheet1'!$L$16"}</definedName>
    <definedName name="__cep1" localSheetId="15" hidden="1">{"'Sheet1'!$L$16"}</definedName>
    <definedName name="__cep1" localSheetId="16" hidden="1">{"'Sheet1'!$L$16"}</definedName>
    <definedName name="__cep1" localSheetId="0" hidden="1">{"'Sheet1'!$L$16"}</definedName>
    <definedName name="__cep1" localSheetId="2" hidden="1">{"'Sheet1'!$L$16"}</definedName>
    <definedName name="__cep1" localSheetId="3" hidden="1">{"'Sheet1'!$L$16"}</definedName>
    <definedName name="__cep1" localSheetId="8" hidden="1">{"'Sheet1'!$L$16"}</definedName>
    <definedName name="__cep1" hidden="1">{"'Sheet1'!$L$16"}</definedName>
    <definedName name="__ckn12" localSheetId="0">#REF!</definedName>
    <definedName name="__ckn12" localSheetId="2">#REF!</definedName>
    <definedName name="__ckn12" localSheetId="3">#REF!</definedName>
    <definedName name="__ckn12" localSheetId="8">#REF!</definedName>
    <definedName name="__ckn12">#REF!</definedName>
    <definedName name="__CNA50" localSheetId="0">#REF!</definedName>
    <definedName name="__CNA50" localSheetId="2">#REF!</definedName>
    <definedName name="__CNA50" localSheetId="3">#REF!</definedName>
    <definedName name="__CNA50" localSheetId="8">#REF!</definedName>
    <definedName name="__CNA50">#REF!</definedName>
    <definedName name="__Coc39" localSheetId="9" hidden="1">{"'Sheet1'!$L$16"}</definedName>
    <definedName name="__Coc39" localSheetId="12" hidden="1">{"'Sheet1'!$L$16"}</definedName>
    <definedName name="__Coc39" localSheetId="13" hidden="1">{"'Sheet1'!$L$16"}</definedName>
    <definedName name="__Coc39" localSheetId="14" hidden="1">{"'Sheet1'!$L$16"}</definedName>
    <definedName name="__Coc39" localSheetId="15" hidden="1">{"'Sheet1'!$L$16"}</definedName>
    <definedName name="__Coc39" localSheetId="16" hidden="1">{"'Sheet1'!$L$16"}</definedName>
    <definedName name="__Coc39" localSheetId="0" hidden="1">{"'Sheet1'!$L$16"}</definedName>
    <definedName name="__Coc39" localSheetId="2" hidden="1">{"'Sheet1'!$L$16"}</definedName>
    <definedName name="__Coc39" localSheetId="3" hidden="1">{"'Sheet1'!$L$16"}</definedName>
    <definedName name="__Coc39" localSheetId="8" hidden="1">{"'Sheet1'!$L$16"}</definedName>
    <definedName name="__Coc39" hidden="1">{"'Sheet1'!$L$16"}</definedName>
    <definedName name="__CON1" localSheetId="0">#REF!</definedName>
    <definedName name="__CON1" localSheetId="2">#REF!</definedName>
    <definedName name="__CON1" localSheetId="3">#REF!</definedName>
    <definedName name="__CON1" localSheetId="8">#REF!</definedName>
    <definedName name="__CON1">#REF!</definedName>
    <definedName name="__CON2" localSheetId="0">#REF!</definedName>
    <definedName name="__CON2" localSheetId="2">#REF!</definedName>
    <definedName name="__CON2" localSheetId="3">#REF!</definedName>
    <definedName name="__CON2" localSheetId="8">#REF!</definedName>
    <definedName name="__CON2">#REF!</definedName>
    <definedName name="__cpd1" localSheetId="0">#REF!</definedName>
    <definedName name="__cpd1" localSheetId="2">#REF!</definedName>
    <definedName name="__cpd1" localSheetId="3">#REF!</definedName>
    <definedName name="__cpd1" localSheetId="8">#REF!</definedName>
    <definedName name="__cpd1">#REF!</definedName>
    <definedName name="__cpd2" localSheetId="0">#REF!</definedName>
    <definedName name="__cpd2" localSheetId="2">#REF!</definedName>
    <definedName name="__cpd2" localSheetId="3">#REF!</definedName>
    <definedName name="__cpd2" localSheetId="8">#REF!</definedName>
    <definedName name="__cpd2">#REF!</definedName>
    <definedName name="__ct456789" localSheetId="9">IF(#REF!="","",#REF!*#REF!)</definedName>
    <definedName name="__ct456789" localSheetId="12">IF(#REF!="","",#REF!*#REF!)</definedName>
    <definedName name="__ct456789" localSheetId="13">IF(#REF!="","",#REF!*#REF!)</definedName>
    <definedName name="__ct456789" localSheetId="0">IF(#REF!="","",#REF!*#REF!)</definedName>
    <definedName name="__ct456789" localSheetId="2">IF(#REF!="","",#REF!*#REF!)</definedName>
    <definedName name="__ct456789" localSheetId="3">IF(#REF!="","",#REF!*#REF!)</definedName>
    <definedName name="__ct456789" localSheetId="8">IF(#REF!="","",#REF!*#REF!)</definedName>
    <definedName name="__ct456789">IF(#REF!="","",#REF!*#REF!)</definedName>
    <definedName name="__Cty501" localSheetId="12" hidden="1">{"'Sheet1'!$L$16"}</definedName>
    <definedName name="__Cty501" localSheetId="14" hidden="1">{"'Sheet1'!$L$16"}</definedName>
    <definedName name="__Cty501" localSheetId="0" hidden="1">{"'Sheet1'!$L$16"}</definedName>
    <definedName name="__Cty501" localSheetId="2" hidden="1">{"'Sheet1'!$L$16"}</definedName>
    <definedName name="__Cty501" localSheetId="3" hidden="1">{"'Sheet1'!$L$16"}</definedName>
    <definedName name="__Cty501" localSheetId="5" hidden="1">{"'Sheet1'!$L$16"}</definedName>
    <definedName name="__Cty501" localSheetId="6" hidden="1">{"'Sheet1'!$L$16"}</definedName>
    <definedName name="__Cty501" localSheetId="8" hidden="1">{"'Sheet1'!$L$16"}</definedName>
    <definedName name="__Cty501" hidden="1">{"'Sheet1'!$L$16"}</definedName>
    <definedName name="__CVC1" localSheetId="0">#REF!</definedName>
    <definedName name="__CVC1" localSheetId="2">#REF!</definedName>
    <definedName name="__CVC1" localSheetId="3">#REF!</definedName>
    <definedName name="__CVC1" localSheetId="8">#REF!</definedName>
    <definedName name="__CVC1">#REF!</definedName>
    <definedName name="__d1500" localSheetId="12" hidden="1">{"'Sheet1'!$L$16"}</definedName>
    <definedName name="__d1500" localSheetId="14" hidden="1">{"'Sheet1'!$L$16"}</definedName>
    <definedName name="__d1500" localSheetId="0" hidden="1">{"'Sheet1'!$L$16"}</definedName>
    <definedName name="__d1500" localSheetId="2" hidden="1">{"'Sheet1'!$L$16"}</definedName>
    <definedName name="__d1500" localSheetId="3" hidden="1">{"'Sheet1'!$L$16"}</definedName>
    <definedName name="__d1500" localSheetId="5" hidden="1">{"'Sheet1'!$L$16"}</definedName>
    <definedName name="__d1500" localSheetId="6" hidden="1">{"'Sheet1'!$L$16"}</definedName>
    <definedName name="__d1500" localSheetId="8" hidden="1">{"'Sheet1'!$L$16"}</definedName>
    <definedName name="__d1500" hidden="1">{"'Sheet1'!$L$16"}</definedName>
    <definedName name="__D2">[1]SL!$E$5</definedName>
    <definedName name="__dai1" localSheetId="13">#REF!</definedName>
    <definedName name="__dai1" localSheetId="0">#REF!</definedName>
    <definedName name="__dai1" localSheetId="2">#REF!</definedName>
    <definedName name="__dai1" localSheetId="3">#REF!</definedName>
    <definedName name="__dai1" localSheetId="8">#REF!</definedName>
    <definedName name="__dai1">#REF!</definedName>
    <definedName name="__dai2" localSheetId="0">#REF!</definedName>
    <definedName name="__dai2" localSheetId="2">#REF!</definedName>
    <definedName name="__dai2" localSheetId="3">#REF!</definedName>
    <definedName name="__dai2" localSheetId="8">#REF!</definedName>
    <definedName name="__dai2">#REF!</definedName>
    <definedName name="__dai3" localSheetId="0">#REF!</definedName>
    <definedName name="__dai3" localSheetId="2">#REF!</definedName>
    <definedName name="__dai3" localSheetId="3">#REF!</definedName>
    <definedName name="__dai3" localSheetId="8">#REF!</definedName>
    <definedName name="__dai3">#REF!</definedName>
    <definedName name="__dai4" localSheetId="0">#REF!</definedName>
    <definedName name="__dai4" localSheetId="2">#REF!</definedName>
    <definedName name="__dai4" localSheetId="3">#REF!</definedName>
    <definedName name="__dai4" localSheetId="8">#REF!</definedName>
    <definedName name="__dai4">#REF!</definedName>
    <definedName name="__dai5" localSheetId="0">#REF!</definedName>
    <definedName name="__dai5" localSheetId="2">#REF!</definedName>
    <definedName name="__dai5" localSheetId="3">#REF!</definedName>
    <definedName name="__dai5" localSheetId="8">#REF!</definedName>
    <definedName name="__dai5">#REF!</definedName>
    <definedName name="__dai6" localSheetId="0">#REF!</definedName>
    <definedName name="__dai6" localSheetId="2">#REF!</definedName>
    <definedName name="__dai6" localSheetId="3">#REF!</definedName>
    <definedName name="__dai6" localSheetId="8">#REF!</definedName>
    <definedName name="__dai6">#REF!</definedName>
    <definedName name="__dam18" localSheetId="0">#REF!</definedName>
    <definedName name="__dam18" localSheetId="2">#REF!</definedName>
    <definedName name="__dam18" localSheetId="3">#REF!</definedName>
    <definedName name="__dam18" localSheetId="8">#REF!</definedName>
    <definedName name="__dam18">#REF!</definedName>
    <definedName name="__dan1" localSheetId="0">#REF!</definedName>
    <definedName name="__dan1" localSheetId="2">#REF!</definedName>
    <definedName name="__dan1" localSheetId="3">#REF!</definedName>
    <definedName name="__dan1" localSheetId="8">#REF!</definedName>
    <definedName name="__dan1">#REF!</definedName>
    <definedName name="__dan2" localSheetId="0">#REF!</definedName>
    <definedName name="__dan2" localSheetId="2">#REF!</definedName>
    <definedName name="__dan2" localSheetId="3">#REF!</definedName>
    <definedName name="__dan2" localSheetId="8">#REF!</definedName>
    <definedName name="__dan2">#REF!</definedName>
    <definedName name="__dao1" localSheetId="0">#REF!</definedName>
    <definedName name="__dao1" localSheetId="2">#REF!</definedName>
    <definedName name="__dao1" localSheetId="3">#REF!</definedName>
    <definedName name="__dao1" localSheetId="8">#REF!</definedName>
    <definedName name="__dao1">#REF!</definedName>
    <definedName name="__dbu1" localSheetId="0">#REF!</definedName>
    <definedName name="__dbu1" localSheetId="2">#REF!</definedName>
    <definedName name="__dbu1" localSheetId="3">#REF!</definedName>
    <definedName name="__dbu1" localSheetId="8">#REF!</definedName>
    <definedName name="__dbu1">#REF!</definedName>
    <definedName name="__dbu2" localSheetId="0">#REF!</definedName>
    <definedName name="__dbu2" localSheetId="2">#REF!</definedName>
    <definedName name="__dbu2" localSheetId="3">#REF!</definedName>
    <definedName name="__dbu2" localSheetId="8">#REF!</definedName>
    <definedName name="__dbu2">#REF!</definedName>
    <definedName name="__ddn400" localSheetId="0">#REF!</definedName>
    <definedName name="__ddn400" localSheetId="2">#REF!</definedName>
    <definedName name="__ddn400" localSheetId="3">#REF!</definedName>
    <definedName name="__ddn400" localSheetId="8">#REF!</definedName>
    <definedName name="__ddn400">#REF!</definedName>
    <definedName name="__ddn600" localSheetId="0">#REF!</definedName>
    <definedName name="__ddn600" localSheetId="2">#REF!</definedName>
    <definedName name="__ddn600" localSheetId="3">#REF!</definedName>
    <definedName name="__ddn600" localSheetId="8">#REF!</definedName>
    <definedName name="__ddn600">#REF!</definedName>
    <definedName name="__deo1" localSheetId="0">#REF!</definedName>
    <definedName name="__deo1" localSheetId="2">#REF!</definedName>
    <definedName name="__deo1" localSheetId="3">#REF!</definedName>
    <definedName name="__deo1" localSheetId="8">#REF!</definedName>
    <definedName name="__deo1">#REF!</definedName>
    <definedName name="__deo10" localSheetId="0">#REF!</definedName>
    <definedName name="__deo10" localSheetId="2">#REF!</definedName>
    <definedName name="__deo10" localSheetId="3">#REF!</definedName>
    <definedName name="__deo10" localSheetId="8">#REF!</definedName>
    <definedName name="__deo10">#REF!</definedName>
    <definedName name="__deo2" localSheetId="0">#REF!</definedName>
    <definedName name="__deo2" localSheetId="2">#REF!</definedName>
    <definedName name="__deo2" localSheetId="3">#REF!</definedName>
    <definedName name="__deo2" localSheetId="8">#REF!</definedName>
    <definedName name="__deo2">#REF!</definedName>
    <definedName name="__deo3" localSheetId="0">#REF!</definedName>
    <definedName name="__deo3" localSheetId="2">#REF!</definedName>
    <definedName name="__deo3" localSheetId="3">#REF!</definedName>
    <definedName name="__deo3" localSheetId="8">#REF!</definedName>
    <definedName name="__deo3">#REF!</definedName>
    <definedName name="__deo4" localSheetId="0">#REF!</definedName>
    <definedName name="__deo4" localSheetId="2">#REF!</definedName>
    <definedName name="__deo4" localSheetId="3">#REF!</definedName>
    <definedName name="__deo4" localSheetId="8">#REF!</definedName>
    <definedName name="__deo4">#REF!</definedName>
    <definedName name="__deo5" localSheetId="0">#REF!</definedName>
    <definedName name="__deo5" localSheetId="2">#REF!</definedName>
    <definedName name="__deo5" localSheetId="3">#REF!</definedName>
    <definedName name="__deo5" localSheetId="8">#REF!</definedName>
    <definedName name="__deo5">#REF!</definedName>
    <definedName name="__deo6" localSheetId="0">#REF!</definedName>
    <definedName name="__deo6" localSheetId="2">#REF!</definedName>
    <definedName name="__deo6" localSheetId="3">#REF!</definedName>
    <definedName name="__deo6" localSheetId="8">#REF!</definedName>
    <definedName name="__deo6">#REF!</definedName>
    <definedName name="__deo7" localSheetId="0">#REF!</definedName>
    <definedName name="__deo7" localSheetId="2">#REF!</definedName>
    <definedName name="__deo7" localSheetId="3">#REF!</definedName>
    <definedName name="__deo7" localSheetId="8">#REF!</definedName>
    <definedName name="__deo7">#REF!</definedName>
    <definedName name="__deo8" localSheetId="0">#REF!</definedName>
    <definedName name="__deo8" localSheetId="2">#REF!</definedName>
    <definedName name="__deo8" localSheetId="3">#REF!</definedName>
    <definedName name="__deo8" localSheetId="8">#REF!</definedName>
    <definedName name="__deo8">#REF!</definedName>
    <definedName name="__deo9" localSheetId="0">#REF!</definedName>
    <definedName name="__deo9" localSheetId="2">#REF!</definedName>
    <definedName name="__deo9" localSheetId="3">#REF!</definedName>
    <definedName name="__deo9" localSheetId="8">#REF!</definedName>
    <definedName name="__deo9">#REF!</definedName>
    <definedName name="__DT12" localSheetId="12" hidden="1">{"'Sheet1'!$L$16"}</definedName>
    <definedName name="__DT12" localSheetId="14" hidden="1">{"'Sheet1'!$L$16"}</definedName>
    <definedName name="__DT12" localSheetId="0" hidden="1">{"'Sheet1'!$L$16"}</definedName>
    <definedName name="__DT12" localSheetId="2" hidden="1">{"'Sheet1'!$L$16"}</definedName>
    <definedName name="__DT12" localSheetId="3" hidden="1">{"'Sheet1'!$L$16"}</definedName>
    <definedName name="__DT12" localSheetId="5" hidden="1">{"'Sheet1'!$L$16"}</definedName>
    <definedName name="__DT12" localSheetId="6" hidden="1">{"'Sheet1'!$L$16"}</definedName>
    <definedName name="__DT12" localSheetId="8" hidden="1">{"'Sheet1'!$L$16"}</definedName>
    <definedName name="__DT12" hidden="1">{"'Sheet1'!$L$16"}</definedName>
    <definedName name="__E99999" localSheetId="0">#REF!</definedName>
    <definedName name="__E99999" localSheetId="2">#REF!</definedName>
    <definedName name="__E99999" localSheetId="3">#REF!</definedName>
    <definedName name="__E99999" localSheetId="8">#REF!</definedName>
    <definedName name="__E99999">#REF!</definedName>
    <definedName name="__ech2" localSheetId="0">#REF!</definedName>
    <definedName name="__ech2" localSheetId="2">#REF!</definedName>
    <definedName name="__ech2" localSheetId="3">#REF!</definedName>
    <definedName name="__ech2" localSheetId="8">#REF!</definedName>
    <definedName name="__ech2">#REF!</definedName>
    <definedName name="__FIL2" localSheetId="0">#REF!</definedName>
    <definedName name="__FIL2" localSheetId="2">#REF!</definedName>
    <definedName name="__FIL2" localSheetId="3">#REF!</definedName>
    <definedName name="__FIL2" localSheetId="8">#REF!</definedName>
    <definedName name="__FIL2">#REF!</definedName>
    <definedName name="__Goi8" localSheetId="9" hidden="1">{"'Sheet1'!$L$16"}</definedName>
    <definedName name="__Goi8" localSheetId="12" hidden="1">{"'Sheet1'!$L$16"}</definedName>
    <definedName name="__Goi8" localSheetId="13" hidden="1">{"'Sheet1'!$L$16"}</definedName>
    <definedName name="__Goi8" localSheetId="14" hidden="1">{"'Sheet1'!$L$16"}</definedName>
    <definedName name="__Goi8" localSheetId="15" hidden="1">{"'Sheet1'!$L$16"}</definedName>
    <definedName name="__Goi8" localSheetId="16" hidden="1">{"'Sheet1'!$L$16"}</definedName>
    <definedName name="__Goi8" localSheetId="0" hidden="1">{"'Sheet1'!$L$16"}</definedName>
    <definedName name="__Goi8" localSheetId="2" hidden="1">{"'Sheet1'!$L$16"}</definedName>
    <definedName name="__Goi8" localSheetId="3" hidden="1">{"'Sheet1'!$L$16"}</definedName>
    <definedName name="__Goi8" localSheetId="5" hidden="1">{"'Sheet1'!$L$16"}</definedName>
    <definedName name="__Goi8" localSheetId="6" hidden="1">{"'Sheet1'!$L$16"}</definedName>
    <definedName name="__Goi8" localSheetId="8" hidden="1">{"'Sheet1'!$L$16"}</definedName>
    <definedName name="__Goi8" hidden="1">{"'Sheet1'!$L$16"}</definedName>
    <definedName name="__gon4" localSheetId="0">#REF!</definedName>
    <definedName name="__gon4" localSheetId="2">#REF!</definedName>
    <definedName name="__gon4" localSheetId="3">#REF!</definedName>
    <definedName name="__gon4" localSheetId="8">#REF!</definedName>
    <definedName name="__gon4">#REF!</definedName>
    <definedName name="__gis150" localSheetId="0">#REF!</definedName>
    <definedName name="__gis150" localSheetId="2">#REF!</definedName>
    <definedName name="__gis150" localSheetId="3">#REF!</definedName>
    <definedName name="__gis150" localSheetId="8">#REF!</definedName>
    <definedName name="__gis150">#REF!</definedName>
    <definedName name="__h1" localSheetId="9" hidden="1">{"'Sheet1'!$L$16"}</definedName>
    <definedName name="__h1" localSheetId="12" hidden="1">{"'Sheet1'!$L$16"}</definedName>
    <definedName name="__h1" localSheetId="13" hidden="1">{"'Sheet1'!$L$16"}</definedName>
    <definedName name="__h1" localSheetId="14" hidden="1">{"'Sheet1'!$L$16"}</definedName>
    <definedName name="__h1" localSheetId="15" hidden="1">{"'Sheet1'!$L$16"}</definedName>
    <definedName name="__h1" localSheetId="16" hidden="1">{"'Sheet1'!$L$16"}</definedName>
    <definedName name="__h1" localSheetId="0" hidden="1">{"'Sheet1'!$L$16"}</definedName>
    <definedName name="__h1" localSheetId="2" hidden="1">{"'Sheet1'!$L$16"}</definedName>
    <definedName name="__h1" localSheetId="3" hidden="1">{"'Sheet1'!$L$16"}</definedName>
    <definedName name="__h1" localSheetId="5" hidden="1">{"'Sheet1'!$L$16"}</definedName>
    <definedName name="__h1" localSheetId="6" hidden="1">{"'Sheet1'!$L$16"}</definedName>
    <definedName name="__h1" localSheetId="8" hidden="1">{"'Sheet1'!$L$16"}</definedName>
    <definedName name="__h1" hidden="1">{"'Sheet1'!$L$16"}</definedName>
    <definedName name="__h10" localSheetId="12" hidden="1">{#N/A,#N/A,FALSE,"Chi tiÆt"}</definedName>
    <definedName name="__h10" localSheetId="14" hidden="1">{#N/A,#N/A,FALSE,"Chi tiÆt"}</definedName>
    <definedName name="__h10" localSheetId="0" hidden="1">{#N/A,#N/A,FALSE,"Chi tiÆt"}</definedName>
    <definedName name="__h10" localSheetId="2" hidden="1">{#N/A,#N/A,FALSE,"Chi tiÆt"}</definedName>
    <definedName name="__h10" localSheetId="3" hidden="1">{#N/A,#N/A,FALSE,"Chi tiÆt"}</definedName>
    <definedName name="__h10" localSheetId="5" hidden="1">{#N/A,#N/A,FALSE,"Chi tiÆt"}</definedName>
    <definedName name="__h10" localSheetId="6" hidden="1">{#N/A,#N/A,FALSE,"Chi tiÆt"}</definedName>
    <definedName name="__h10" localSheetId="8" hidden="1">{#N/A,#N/A,FALSE,"Chi tiÆt"}</definedName>
    <definedName name="__h10" hidden="1">{#N/A,#N/A,FALSE,"Chi tiÆt"}</definedName>
    <definedName name="__h2" localSheetId="12" hidden="1">{"'Sheet1'!$L$16"}</definedName>
    <definedName name="__h2" localSheetId="14" hidden="1">{"'Sheet1'!$L$16"}</definedName>
    <definedName name="__h2" localSheetId="0" hidden="1">{"'Sheet1'!$L$16"}</definedName>
    <definedName name="__h2" localSheetId="2" hidden="1">{"'Sheet1'!$L$16"}</definedName>
    <definedName name="__h2" localSheetId="3" hidden="1">{"'Sheet1'!$L$16"}</definedName>
    <definedName name="__h2" localSheetId="5" hidden="1">{"'Sheet1'!$L$16"}</definedName>
    <definedName name="__h2" localSheetId="6" hidden="1">{"'Sheet1'!$L$16"}</definedName>
    <definedName name="__h2" localSheetId="8" hidden="1">{"'Sheet1'!$L$16"}</definedName>
    <definedName name="__h2" hidden="1">{"'Sheet1'!$L$16"}</definedName>
    <definedName name="__h3" localSheetId="12" hidden="1">{"'Sheet1'!$L$16"}</definedName>
    <definedName name="__h3" localSheetId="14" hidden="1">{"'Sheet1'!$L$16"}</definedName>
    <definedName name="__h3" localSheetId="0" hidden="1">{"'Sheet1'!$L$16"}</definedName>
    <definedName name="__h3" localSheetId="2" hidden="1">{"'Sheet1'!$L$16"}</definedName>
    <definedName name="__h3" localSheetId="3" hidden="1">{"'Sheet1'!$L$16"}</definedName>
    <definedName name="__h3" localSheetId="5" hidden="1">{"'Sheet1'!$L$16"}</definedName>
    <definedName name="__h3" localSheetId="6" hidden="1">{"'Sheet1'!$L$16"}</definedName>
    <definedName name="__h3" localSheetId="8" hidden="1">{"'Sheet1'!$L$16"}</definedName>
    <definedName name="__h3" hidden="1">{"'Sheet1'!$L$16"}</definedName>
    <definedName name="__h5" localSheetId="12" hidden="1">{"'Sheet1'!$L$16"}</definedName>
    <definedName name="__h5" localSheetId="14" hidden="1">{"'Sheet1'!$L$16"}</definedName>
    <definedName name="__h5" localSheetId="0" hidden="1">{"'Sheet1'!$L$16"}</definedName>
    <definedName name="__h5" localSheetId="2" hidden="1">{"'Sheet1'!$L$16"}</definedName>
    <definedName name="__h5" localSheetId="3" hidden="1">{"'Sheet1'!$L$16"}</definedName>
    <definedName name="__h5" localSheetId="5" hidden="1">{"'Sheet1'!$L$16"}</definedName>
    <definedName name="__h5" localSheetId="6" hidden="1">{"'Sheet1'!$L$16"}</definedName>
    <definedName name="__h5" localSheetId="8" hidden="1">{"'Sheet1'!$L$16"}</definedName>
    <definedName name="__h5" hidden="1">{"'Sheet1'!$L$16"}</definedName>
    <definedName name="__H500866" localSheetId="0">#REF!</definedName>
    <definedName name="__H500866" localSheetId="2">#REF!</definedName>
    <definedName name="__H500866" localSheetId="3">#REF!</definedName>
    <definedName name="__H500866" localSheetId="8">#REF!</definedName>
    <definedName name="__H500866">#REF!</definedName>
    <definedName name="__h6" localSheetId="12" hidden="1">{"'Sheet1'!$L$16"}</definedName>
    <definedName name="__h6" localSheetId="14" hidden="1">{"'Sheet1'!$L$16"}</definedName>
    <definedName name="__h6" localSheetId="0" hidden="1">{"'Sheet1'!$L$16"}</definedName>
    <definedName name="__h6" localSheetId="2" hidden="1">{"'Sheet1'!$L$16"}</definedName>
    <definedName name="__h6" localSheetId="3" hidden="1">{"'Sheet1'!$L$16"}</definedName>
    <definedName name="__h6" localSheetId="5" hidden="1">{"'Sheet1'!$L$16"}</definedName>
    <definedName name="__h6" localSheetId="6" hidden="1">{"'Sheet1'!$L$16"}</definedName>
    <definedName name="__h6" localSheetId="8" hidden="1">{"'Sheet1'!$L$16"}</definedName>
    <definedName name="__h6" hidden="1">{"'Sheet1'!$L$16"}</definedName>
    <definedName name="__h7" localSheetId="12" hidden="1">{"'Sheet1'!$L$16"}</definedName>
    <definedName name="__h7" localSheetId="14" hidden="1">{"'Sheet1'!$L$16"}</definedName>
    <definedName name="__h7" localSheetId="0" hidden="1">{"'Sheet1'!$L$16"}</definedName>
    <definedName name="__h7" localSheetId="2" hidden="1">{"'Sheet1'!$L$16"}</definedName>
    <definedName name="__h7" localSheetId="3" hidden="1">{"'Sheet1'!$L$16"}</definedName>
    <definedName name="__h7" localSheetId="5" hidden="1">{"'Sheet1'!$L$16"}</definedName>
    <definedName name="__h7" localSheetId="6" hidden="1">{"'Sheet1'!$L$16"}</definedName>
    <definedName name="__h7" localSheetId="8" hidden="1">{"'Sheet1'!$L$16"}</definedName>
    <definedName name="__h7" hidden="1">{"'Sheet1'!$L$16"}</definedName>
    <definedName name="__h8" localSheetId="12" hidden="1">{"'Sheet1'!$L$16"}</definedName>
    <definedName name="__h8" localSheetId="14" hidden="1">{"'Sheet1'!$L$16"}</definedName>
    <definedName name="__h8" localSheetId="0" hidden="1">{"'Sheet1'!$L$16"}</definedName>
    <definedName name="__h8" localSheetId="2" hidden="1">{"'Sheet1'!$L$16"}</definedName>
    <definedName name="__h8" localSheetId="3" hidden="1">{"'Sheet1'!$L$16"}</definedName>
    <definedName name="__h8" localSheetId="5" hidden="1">{"'Sheet1'!$L$16"}</definedName>
    <definedName name="__h8" localSheetId="6" hidden="1">{"'Sheet1'!$L$16"}</definedName>
    <definedName name="__h8" localSheetId="8" hidden="1">{"'Sheet1'!$L$16"}</definedName>
    <definedName name="__h8" hidden="1">{"'Sheet1'!$L$16"}</definedName>
    <definedName name="__h9" localSheetId="12" hidden="1">{"'Sheet1'!$L$16"}</definedName>
    <definedName name="__h9" localSheetId="14" hidden="1">{"'Sheet1'!$L$16"}</definedName>
    <definedName name="__h9" localSheetId="0" hidden="1">{"'Sheet1'!$L$16"}</definedName>
    <definedName name="__h9" localSheetId="2" hidden="1">{"'Sheet1'!$L$16"}</definedName>
    <definedName name="__h9" localSheetId="3" hidden="1">{"'Sheet1'!$L$16"}</definedName>
    <definedName name="__h9" localSheetId="5" hidden="1">{"'Sheet1'!$L$16"}</definedName>
    <definedName name="__h9" localSheetId="6" hidden="1">{"'Sheet1'!$L$16"}</definedName>
    <definedName name="__h9" localSheetId="8" hidden="1">{"'Sheet1'!$L$16"}</definedName>
    <definedName name="__h9" hidden="1">{"'Sheet1'!$L$16"}</definedName>
    <definedName name="__han23" localSheetId="0">#REF!</definedName>
    <definedName name="__han23" localSheetId="2">#REF!</definedName>
    <definedName name="__han23" localSheetId="3">#REF!</definedName>
    <definedName name="__han23" localSheetId="8">#REF!</definedName>
    <definedName name="__han23">#REF!</definedName>
    <definedName name="__hau1" localSheetId="0">#REF!</definedName>
    <definedName name="__hau1" localSheetId="2">#REF!</definedName>
    <definedName name="__hau1" localSheetId="3">#REF!</definedName>
    <definedName name="__hau1" localSheetId="8">#REF!</definedName>
    <definedName name="__hau1">#REF!</definedName>
    <definedName name="__hau12" localSheetId="0">#REF!</definedName>
    <definedName name="__hau12" localSheetId="2">#REF!</definedName>
    <definedName name="__hau12" localSheetId="3">#REF!</definedName>
    <definedName name="__hau12" localSheetId="8">#REF!</definedName>
    <definedName name="__hau12">#REF!</definedName>
    <definedName name="__hau2" localSheetId="0">#REF!</definedName>
    <definedName name="__hau2" localSheetId="2">#REF!</definedName>
    <definedName name="__hau2" localSheetId="3">#REF!</definedName>
    <definedName name="__hau2" localSheetId="8">#REF!</definedName>
    <definedName name="__hau2">#REF!</definedName>
    <definedName name="__hom2" localSheetId="0">#REF!</definedName>
    <definedName name="__hom2" localSheetId="2">#REF!</definedName>
    <definedName name="__hom2" localSheetId="3">#REF!</definedName>
    <definedName name="__hom2" localSheetId="8">#REF!</definedName>
    <definedName name="__hom2">#REF!</definedName>
    <definedName name="__hsm2">1.1289</definedName>
    <definedName name="__hso2" localSheetId="9">#REF!</definedName>
    <definedName name="__hso2" localSheetId="13">#REF!</definedName>
    <definedName name="__hso2" localSheetId="0">#REF!</definedName>
    <definedName name="__hso2" localSheetId="2">#REF!</definedName>
    <definedName name="__hso2" localSheetId="3">#REF!</definedName>
    <definedName name="__hso2" localSheetId="8">#REF!</definedName>
    <definedName name="__hso2">#REF!</definedName>
    <definedName name="__hu1" localSheetId="9" hidden="1">{"'Sheet1'!$L$16"}</definedName>
    <definedName name="__hu1" localSheetId="12" hidden="1">{"'Sheet1'!$L$16"}</definedName>
    <definedName name="__hu1" localSheetId="13" hidden="1">{"'Sheet1'!$L$16"}</definedName>
    <definedName name="__hu1" localSheetId="14" hidden="1">{"'Sheet1'!$L$16"}</definedName>
    <definedName name="__hu1" localSheetId="15" hidden="1">{"'Sheet1'!$L$16"}</definedName>
    <definedName name="__hu1" localSheetId="16" hidden="1">{"'Sheet1'!$L$16"}</definedName>
    <definedName name="__hu1" localSheetId="0" hidden="1">{"'Sheet1'!$L$16"}</definedName>
    <definedName name="__hu1" localSheetId="2" hidden="1">{"'Sheet1'!$L$16"}</definedName>
    <definedName name="__hu1" localSheetId="3" hidden="1">{"'Sheet1'!$L$16"}</definedName>
    <definedName name="__hu1" localSheetId="5" hidden="1">{"'Sheet1'!$L$16"}</definedName>
    <definedName name="__hu1" localSheetId="6" hidden="1">{"'Sheet1'!$L$16"}</definedName>
    <definedName name="__hu1" localSheetId="8" hidden="1">{"'Sheet1'!$L$16"}</definedName>
    <definedName name="__hu1" hidden="1">{"'Sheet1'!$L$16"}</definedName>
    <definedName name="__hu2" localSheetId="9" hidden="1">{"'Sheet1'!$L$16"}</definedName>
    <definedName name="__hu2" localSheetId="12" hidden="1">{"'Sheet1'!$L$16"}</definedName>
    <definedName name="__hu2" localSheetId="13" hidden="1">{"'Sheet1'!$L$16"}</definedName>
    <definedName name="__hu2" localSheetId="14" hidden="1">{"'Sheet1'!$L$16"}</definedName>
    <definedName name="__hu2" localSheetId="15" hidden="1">{"'Sheet1'!$L$16"}</definedName>
    <definedName name="__hu2" localSheetId="16" hidden="1">{"'Sheet1'!$L$16"}</definedName>
    <definedName name="__hu2" localSheetId="0" hidden="1">{"'Sheet1'!$L$16"}</definedName>
    <definedName name="__hu2" localSheetId="2" hidden="1">{"'Sheet1'!$L$16"}</definedName>
    <definedName name="__hu2" localSheetId="3" hidden="1">{"'Sheet1'!$L$16"}</definedName>
    <definedName name="__hu2" localSheetId="5" hidden="1">{"'Sheet1'!$L$16"}</definedName>
    <definedName name="__hu2" localSheetId="6" hidden="1">{"'Sheet1'!$L$16"}</definedName>
    <definedName name="__hu2" localSheetId="8" hidden="1">{"'Sheet1'!$L$16"}</definedName>
    <definedName name="__hu2" hidden="1">{"'Sheet1'!$L$16"}</definedName>
    <definedName name="__hu5" localSheetId="9" hidden="1">{"'Sheet1'!$L$16"}</definedName>
    <definedName name="__hu5" localSheetId="12" hidden="1">{"'Sheet1'!$L$16"}</definedName>
    <definedName name="__hu5" localSheetId="13" hidden="1">{"'Sheet1'!$L$16"}</definedName>
    <definedName name="__hu5" localSheetId="14" hidden="1">{"'Sheet1'!$L$16"}</definedName>
    <definedName name="__hu5" localSheetId="15" hidden="1">{"'Sheet1'!$L$16"}</definedName>
    <definedName name="__hu5" localSheetId="16" hidden="1">{"'Sheet1'!$L$16"}</definedName>
    <definedName name="__hu5" localSheetId="0" hidden="1">{"'Sheet1'!$L$16"}</definedName>
    <definedName name="__hu5" localSheetId="2" hidden="1">{"'Sheet1'!$L$16"}</definedName>
    <definedName name="__hu5" localSheetId="3" hidden="1">{"'Sheet1'!$L$16"}</definedName>
    <definedName name="__hu5" localSheetId="5" hidden="1">{"'Sheet1'!$L$16"}</definedName>
    <definedName name="__hu5" localSheetId="6" hidden="1">{"'Sheet1'!$L$16"}</definedName>
    <definedName name="__hu5" localSheetId="8" hidden="1">{"'Sheet1'!$L$16"}</definedName>
    <definedName name="__hu5" hidden="1">{"'Sheet1'!$L$16"}</definedName>
    <definedName name="__hu6" localSheetId="9" hidden="1">{"'Sheet1'!$L$16"}</definedName>
    <definedName name="__hu6" localSheetId="12" hidden="1">{"'Sheet1'!$L$16"}</definedName>
    <definedName name="__hu6" localSheetId="13" hidden="1">{"'Sheet1'!$L$16"}</definedName>
    <definedName name="__hu6" localSheetId="14" hidden="1">{"'Sheet1'!$L$16"}</definedName>
    <definedName name="__hu6" localSheetId="15" hidden="1">{"'Sheet1'!$L$16"}</definedName>
    <definedName name="__hu6" localSheetId="16" hidden="1">{"'Sheet1'!$L$16"}</definedName>
    <definedName name="__hu6" localSheetId="0" hidden="1">{"'Sheet1'!$L$16"}</definedName>
    <definedName name="__hu6" localSheetId="2" hidden="1">{"'Sheet1'!$L$16"}</definedName>
    <definedName name="__hu6" localSheetId="3" hidden="1">{"'Sheet1'!$L$16"}</definedName>
    <definedName name="__hu6" localSheetId="5" hidden="1">{"'Sheet1'!$L$16"}</definedName>
    <definedName name="__hu6" localSheetId="6" hidden="1">{"'Sheet1'!$L$16"}</definedName>
    <definedName name="__hu6" localSheetId="8" hidden="1">{"'Sheet1'!$L$16"}</definedName>
    <definedName name="__hu6" hidden="1">{"'Sheet1'!$L$16"}</definedName>
    <definedName name="__hvk1" localSheetId="0">#REF!</definedName>
    <definedName name="__hvk1" localSheetId="2">#REF!</definedName>
    <definedName name="__hvk1" localSheetId="3">#REF!</definedName>
    <definedName name="__hvk1" localSheetId="8">#REF!</definedName>
    <definedName name="__hvk1">#REF!</definedName>
    <definedName name="__hvk2" localSheetId="0">#REF!</definedName>
    <definedName name="__hvk2" localSheetId="2">#REF!</definedName>
    <definedName name="__hvk2" localSheetId="3">#REF!</definedName>
    <definedName name="__hvk2" localSheetId="8">#REF!</definedName>
    <definedName name="__hvk2">#REF!</definedName>
    <definedName name="__hvk3" localSheetId="0">#REF!</definedName>
    <definedName name="__hvk3" localSheetId="2">#REF!</definedName>
    <definedName name="__hvk3" localSheetId="3">#REF!</definedName>
    <definedName name="__hvk3" localSheetId="8">#REF!</definedName>
    <definedName name="__hvk3">#REF!</definedName>
    <definedName name="__IntlFixup" hidden="1">TRUE</definedName>
    <definedName name="__IntlFixupTable" localSheetId="0" hidden="1">#REF!</definedName>
    <definedName name="__IntlFixupTable" localSheetId="2" hidden="1">#REF!</definedName>
    <definedName name="__IntlFixupTable" localSheetId="3" hidden="1">#REF!</definedName>
    <definedName name="__IntlFixupTable" localSheetId="8" hidden="1">#REF!</definedName>
    <definedName name="__IntlFixupTable" hidden="1">#REF!</definedName>
    <definedName name="__isc1">0.035</definedName>
    <definedName name="__isc2">0.02</definedName>
    <definedName name="__isc3">0.054</definedName>
    <definedName name="__JK4" localSheetId="9">#REF!</definedName>
    <definedName name="__JK4" localSheetId="13">#REF!</definedName>
    <definedName name="__JK4" localSheetId="0">#REF!</definedName>
    <definedName name="__JK4" localSheetId="2">#REF!</definedName>
    <definedName name="__JK4" localSheetId="3">#REF!</definedName>
    <definedName name="__JK4" localSheetId="8">#REF!</definedName>
    <definedName name="__JK4">#REF!</definedName>
    <definedName name="__kl1" localSheetId="9">#REF!</definedName>
    <definedName name="__kl1" localSheetId="13">#REF!</definedName>
    <definedName name="__kl1" localSheetId="0">#REF!</definedName>
    <definedName name="__kl1" localSheetId="2">#REF!</definedName>
    <definedName name="__kl1" localSheetId="3">#REF!</definedName>
    <definedName name="__kl1" localSheetId="8">#REF!</definedName>
    <definedName name="__kl1">#REF!</definedName>
    <definedName name="__KL2" localSheetId="9">#REF!</definedName>
    <definedName name="__KL2" localSheetId="0">#REF!</definedName>
    <definedName name="__KL2" localSheetId="2">#REF!</definedName>
    <definedName name="__KL2" localSheetId="3">#REF!</definedName>
    <definedName name="__KL2" localSheetId="8">#REF!</definedName>
    <definedName name="__KL2">#REF!</definedName>
    <definedName name="__KL3" localSheetId="9">#REF!</definedName>
    <definedName name="__KL3" localSheetId="0">#REF!</definedName>
    <definedName name="__KL3" localSheetId="2">#REF!</definedName>
    <definedName name="__KL3" localSheetId="3">#REF!</definedName>
    <definedName name="__KL3" localSheetId="8">#REF!</definedName>
    <definedName name="__KL3">#REF!</definedName>
    <definedName name="__KL4" localSheetId="0">#REF!</definedName>
    <definedName name="__KL4" localSheetId="2">#REF!</definedName>
    <definedName name="__KL4" localSheetId="3">#REF!</definedName>
    <definedName name="__KL4" localSheetId="8">#REF!</definedName>
    <definedName name="__KL4">#REF!</definedName>
    <definedName name="__KL5" localSheetId="0">#REF!</definedName>
    <definedName name="__KL5" localSheetId="2">#REF!</definedName>
    <definedName name="__KL5" localSheetId="3">#REF!</definedName>
    <definedName name="__KL5" localSheetId="8">#REF!</definedName>
    <definedName name="__KL5">#REF!</definedName>
    <definedName name="__KL6" localSheetId="0">#REF!</definedName>
    <definedName name="__KL6" localSheetId="2">#REF!</definedName>
    <definedName name="__KL6" localSheetId="3">#REF!</definedName>
    <definedName name="__KL6" localSheetId="8">#REF!</definedName>
    <definedName name="__KL6">#REF!</definedName>
    <definedName name="__KL7" localSheetId="0">#REF!</definedName>
    <definedName name="__KL7" localSheetId="2">#REF!</definedName>
    <definedName name="__KL7" localSheetId="3">#REF!</definedName>
    <definedName name="__KL7" localSheetId="8">#REF!</definedName>
    <definedName name="__KL7">#REF!</definedName>
    <definedName name="__KM188" localSheetId="0">#REF!</definedName>
    <definedName name="__KM188" localSheetId="2">#REF!</definedName>
    <definedName name="__KM188" localSheetId="3">#REF!</definedName>
    <definedName name="__KM188" localSheetId="8">#REF!</definedName>
    <definedName name="__KM188">#REF!</definedName>
    <definedName name="__km189" localSheetId="0">#REF!</definedName>
    <definedName name="__km189" localSheetId="2">#REF!</definedName>
    <definedName name="__km189" localSheetId="3">#REF!</definedName>
    <definedName name="__km189" localSheetId="8">#REF!</definedName>
    <definedName name="__km189">#REF!</definedName>
    <definedName name="__km190" localSheetId="0">#REF!</definedName>
    <definedName name="__km190" localSheetId="2">#REF!</definedName>
    <definedName name="__km190" localSheetId="3">#REF!</definedName>
    <definedName name="__km190" localSheetId="8">#REF!</definedName>
    <definedName name="__km190">#REF!</definedName>
    <definedName name="__km191" localSheetId="0">#REF!</definedName>
    <definedName name="__km191" localSheetId="2">#REF!</definedName>
    <definedName name="__km191" localSheetId="3">#REF!</definedName>
    <definedName name="__km191" localSheetId="8">#REF!</definedName>
    <definedName name="__km191">#REF!</definedName>
    <definedName name="__km192" localSheetId="0">#REF!</definedName>
    <definedName name="__km192" localSheetId="2">#REF!</definedName>
    <definedName name="__km192" localSheetId="3">#REF!</definedName>
    <definedName name="__km192" localSheetId="8">#REF!</definedName>
    <definedName name="__km192">#REF!</definedName>
    <definedName name="__km193" localSheetId="0">#REF!</definedName>
    <definedName name="__km193" localSheetId="2">#REF!</definedName>
    <definedName name="__km193" localSheetId="3">#REF!</definedName>
    <definedName name="__km193" localSheetId="8">#REF!</definedName>
    <definedName name="__km193">#REF!</definedName>
    <definedName name="__km194" localSheetId="0">#REF!</definedName>
    <definedName name="__km194" localSheetId="2">#REF!</definedName>
    <definedName name="__km194" localSheetId="3">#REF!</definedName>
    <definedName name="__km194" localSheetId="8">#REF!</definedName>
    <definedName name="__km194">#REF!</definedName>
    <definedName name="__km195" localSheetId="0">#REF!</definedName>
    <definedName name="__km195" localSheetId="2">#REF!</definedName>
    <definedName name="__km195" localSheetId="3">#REF!</definedName>
    <definedName name="__km195" localSheetId="8">#REF!</definedName>
    <definedName name="__km195">#REF!</definedName>
    <definedName name="__km196" localSheetId="0">#REF!</definedName>
    <definedName name="__km196" localSheetId="2">#REF!</definedName>
    <definedName name="__km196" localSheetId="3">#REF!</definedName>
    <definedName name="__km196" localSheetId="8">#REF!</definedName>
    <definedName name="__km196">#REF!</definedName>
    <definedName name="__km197" localSheetId="0">#REF!</definedName>
    <definedName name="__km197" localSheetId="2">#REF!</definedName>
    <definedName name="__km197" localSheetId="3">#REF!</definedName>
    <definedName name="__km197" localSheetId="8">#REF!</definedName>
    <definedName name="__km197">#REF!</definedName>
    <definedName name="__km198" localSheetId="0">#REF!</definedName>
    <definedName name="__km198" localSheetId="2">#REF!</definedName>
    <definedName name="__km198" localSheetId="3">#REF!</definedName>
    <definedName name="__km198" localSheetId="8">#REF!</definedName>
    <definedName name="__km198">#REF!</definedName>
    <definedName name="__kn12" localSheetId="0">#REF!</definedName>
    <definedName name="__kn12" localSheetId="2">#REF!</definedName>
    <definedName name="__kn12" localSheetId="3">#REF!</definedName>
    <definedName name="__kn12" localSheetId="8">#REF!</definedName>
    <definedName name="__kn12">#REF!</definedName>
    <definedName name="__KH08" localSheetId="9" hidden="1">{#N/A,#N/A,FALSE,"Chi tiÆt"}</definedName>
    <definedName name="__KH08" localSheetId="12" hidden="1">{#N/A,#N/A,FALSE,"Chi tiÆt"}</definedName>
    <definedName name="__KH08" localSheetId="13" hidden="1">{#N/A,#N/A,FALSE,"Chi tiÆt"}</definedName>
    <definedName name="__KH08" localSheetId="14" hidden="1">{#N/A,#N/A,FALSE,"Chi tiÆt"}</definedName>
    <definedName name="__KH08" localSheetId="15" hidden="1">{#N/A,#N/A,FALSE,"Chi tiÆt"}</definedName>
    <definedName name="__KH08" localSheetId="16" hidden="1">{#N/A,#N/A,FALSE,"Chi tiÆt"}</definedName>
    <definedName name="__KH08" localSheetId="0" hidden="1">{#N/A,#N/A,FALSE,"Chi tiÆt"}</definedName>
    <definedName name="__KH08" localSheetId="2" hidden="1">{#N/A,#N/A,FALSE,"Chi tiÆt"}</definedName>
    <definedName name="__KH08" localSheetId="3" hidden="1">{#N/A,#N/A,FALSE,"Chi tiÆt"}</definedName>
    <definedName name="__KH08" localSheetId="8" hidden="1">{#N/A,#N/A,FALSE,"Chi tiÆt"}</definedName>
    <definedName name="__KH08" hidden="1">{#N/A,#N/A,FALSE,"Chi tiÆt"}</definedName>
    <definedName name="__Lan1" localSheetId="9" hidden="1">{"'Sheet1'!$L$16"}</definedName>
    <definedName name="__Lan1" localSheetId="12" hidden="1">{"'Sheet1'!$L$16"}</definedName>
    <definedName name="__Lan1" localSheetId="13" hidden="1">{"'Sheet1'!$L$16"}</definedName>
    <definedName name="__Lan1" localSheetId="14" hidden="1">{"'Sheet1'!$L$16"}</definedName>
    <definedName name="__Lan1" localSheetId="15" hidden="1">{"'Sheet1'!$L$16"}</definedName>
    <definedName name="__Lan1" localSheetId="16" hidden="1">{"'Sheet1'!$L$16"}</definedName>
    <definedName name="__Lan1" localSheetId="0" hidden="1">{"'Sheet1'!$L$16"}</definedName>
    <definedName name="__Lan1" localSheetId="2" hidden="1">{"'Sheet1'!$L$16"}</definedName>
    <definedName name="__Lan1" localSheetId="3" hidden="1">{"'Sheet1'!$L$16"}</definedName>
    <definedName name="__Lan1" localSheetId="5" hidden="1">{"'Sheet1'!$L$16"}</definedName>
    <definedName name="__Lan1" localSheetId="6" hidden="1">{"'Sheet1'!$L$16"}</definedName>
    <definedName name="__Lan1" localSheetId="8" hidden="1">{"'Sheet1'!$L$16"}</definedName>
    <definedName name="__Lan1" hidden="1">{"'Sheet1'!$L$16"}</definedName>
    <definedName name="__LAN3" localSheetId="9" hidden="1">{"'Sheet1'!$L$16"}</definedName>
    <definedName name="__LAN3" localSheetId="12" hidden="1">{"'Sheet1'!$L$16"}</definedName>
    <definedName name="__LAN3" localSheetId="13" hidden="1">{"'Sheet1'!$L$16"}</definedName>
    <definedName name="__LAN3" localSheetId="14" hidden="1">{"'Sheet1'!$L$16"}</definedName>
    <definedName name="__LAN3" localSheetId="15" hidden="1">{"'Sheet1'!$L$16"}</definedName>
    <definedName name="__LAN3" localSheetId="16" hidden="1">{"'Sheet1'!$L$16"}</definedName>
    <definedName name="__LAN3" localSheetId="0" hidden="1">{"'Sheet1'!$L$16"}</definedName>
    <definedName name="__LAN3" localSheetId="2" hidden="1">{"'Sheet1'!$L$16"}</definedName>
    <definedName name="__LAN3" localSheetId="3" hidden="1">{"'Sheet1'!$L$16"}</definedName>
    <definedName name="__LAN3" localSheetId="5" hidden="1">{"'Sheet1'!$L$16"}</definedName>
    <definedName name="__LAN3" localSheetId="6" hidden="1">{"'Sheet1'!$L$16"}</definedName>
    <definedName name="__LAN3" localSheetId="8" hidden="1">{"'Sheet1'!$L$16"}</definedName>
    <definedName name="__LAN3" hidden="1">{"'Sheet1'!$L$16"}</definedName>
    <definedName name="__lap1" localSheetId="0">#REF!</definedName>
    <definedName name="__lap1" localSheetId="2">#REF!</definedName>
    <definedName name="__lap1" localSheetId="3">#REF!</definedName>
    <definedName name="__lap1" localSheetId="8">#REF!</definedName>
    <definedName name="__lap1">#REF!</definedName>
    <definedName name="__lap2" localSheetId="0">#REF!</definedName>
    <definedName name="__lap2" localSheetId="2">#REF!</definedName>
    <definedName name="__lap2" localSheetId="3">#REF!</definedName>
    <definedName name="__lap2" localSheetId="8">#REF!</definedName>
    <definedName name="__lap2">#REF!</definedName>
    <definedName name="__lk2" localSheetId="9" hidden="1">{"'Sheet1'!$L$16"}</definedName>
    <definedName name="__lk2" localSheetId="12" hidden="1">{"'Sheet1'!$L$16"}</definedName>
    <definedName name="__lk2" localSheetId="13" hidden="1">{"'Sheet1'!$L$16"}</definedName>
    <definedName name="__lk2" localSheetId="14" hidden="1">{"'Sheet1'!$L$16"}</definedName>
    <definedName name="__lk2" localSheetId="15" hidden="1">{"'Sheet1'!$L$16"}</definedName>
    <definedName name="__lk2" localSheetId="16" hidden="1">{"'Sheet1'!$L$16"}</definedName>
    <definedName name="__lk2" localSheetId="0" hidden="1">{"'Sheet1'!$L$16"}</definedName>
    <definedName name="__lk2" localSheetId="2" hidden="1">{"'Sheet1'!$L$16"}</definedName>
    <definedName name="__lk2" localSheetId="3" hidden="1">{"'Sheet1'!$L$16"}</definedName>
    <definedName name="__lk2" localSheetId="5" hidden="1">{"'Sheet1'!$L$16"}</definedName>
    <definedName name="__lk2" localSheetId="6" hidden="1">{"'Sheet1'!$L$16"}</definedName>
    <definedName name="__lk2" localSheetId="8" hidden="1">{"'Sheet1'!$L$16"}</definedName>
    <definedName name="__lk2" hidden="1">{"'Sheet1'!$L$16"}</definedName>
    <definedName name="__lop16" localSheetId="0">#REF!</definedName>
    <definedName name="__lop16" localSheetId="2">#REF!</definedName>
    <definedName name="__lop16" localSheetId="3">#REF!</definedName>
    <definedName name="__lop16" localSheetId="8">#REF!</definedName>
    <definedName name="__lop16">#REF!</definedName>
    <definedName name="__lop25" localSheetId="0">#REF!</definedName>
    <definedName name="__lop25" localSheetId="2">#REF!</definedName>
    <definedName name="__lop25" localSheetId="3">#REF!</definedName>
    <definedName name="__lop25" localSheetId="8">#REF!</definedName>
    <definedName name="__lop25">#REF!</definedName>
    <definedName name="__lop9" localSheetId="0">#REF!</definedName>
    <definedName name="__lop9" localSheetId="2">#REF!</definedName>
    <definedName name="__lop9" localSheetId="3">#REF!</definedName>
    <definedName name="__lop9" localSheetId="8">#REF!</definedName>
    <definedName name="__lop9">#REF!</definedName>
    <definedName name="__lu13" localSheetId="0">#REF!</definedName>
    <definedName name="__lu13" localSheetId="2">#REF!</definedName>
    <definedName name="__lu13" localSheetId="3">#REF!</definedName>
    <definedName name="__lu13" localSheetId="8">#REF!</definedName>
    <definedName name="__lu13">#REF!</definedName>
    <definedName name="__lu85" localSheetId="0">#REF!</definedName>
    <definedName name="__lu85" localSheetId="2">#REF!</definedName>
    <definedName name="__lu85" localSheetId="3">#REF!</definedName>
    <definedName name="__lu85" localSheetId="8">#REF!</definedName>
    <definedName name="__lu85">#REF!</definedName>
    <definedName name="__M2" localSheetId="12" hidden="1">{"'Sheet1'!$L$16"}</definedName>
    <definedName name="__M2" localSheetId="14" hidden="1">{"'Sheet1'!$L$16"}</definedName>
    <definedName name="__M2" localSheetId="0" hidden="1">{"'Sheet1'!$L$16"}</definedName>
    <definedName name="__M2" localSheetId="2" hidden="1">{"'Sheet1'!$L$16"}</definedName>
    <definedName name="__M2" localSheetId="3" hidden="1">{"'Sheet1'!$L$16"}</definedName>
    <definedName name="__M2" localSheetId="5" hidden="1">{"'Sheet1'!$L$16"}</definedName>
    <definedName name="__M2" localSheetId="6" hidden="1">{"'Sheet1'!$L$16"}</definedName>
    <definedName name="__M2" localSheetId="8" hidden="1">{"'Sheet1'!$L$16"}</definedName>
    <definedName name="__M2" hidden="1">{"'Sheet1'!$L$16"}</definedName>
    <definedName name="__M36" localSheetId="9" hidden="1">{"'Sheet1'!$L$16"}</definedName>
    <definedName name="__M36" localSheetId="12" hidden="1">{"'Sheet1'!$L$16"}</definedName>
    <definedName name="__M36" localSheetId="13" hidden="1">{"'Sheet1'!$L$16"}</definedName>
    <definedName name="__M36" localSheetId="14" hidden="1">{"'Sheet1'!$L$16"}</definedName>
    <definedName name="__M36" localSheetId="15" hidden="1">{"'Sheet1'!$L$16"}</definedName>
    <definedName name="__M36" localSheetId="16" hidden="1">{"'Sheet1'!$L$16"}</definedName>
    <definedName name="__M36" localSheetId="0" hidden="1">{"'Sheet1'!$L$16"}</definedName>
    <definedName name="__M36" localSheetId="2" hidden="1">{"'Sheet1'!$L$16"}</definedName>
    <definedName name="__M36" localSheetId="3" hidden="1">{"'Sheet1'!$L$16"}</definedName>
    <definedName name="__M36" localSheetId="8" hidden="1">{"'Sheet1'!$L$16"}</definedName>
    <definedName name="__M36" hidden="1">{"'Sheet1'!$L$16"}</definedName>
    <definedName name="__m4" localSheetId="12" hidden="1">{"'Sheet1'!$L$16"}</definedName>
    <definedName name="__m4" localSheetId="14" hidden="1">{"'Sheet1'!$L$16"}</definedName>
    <definedName name="__m4" localSheetId="0" hidden="1">{"'Sheet1'!$L$16"}</definedName>
    <definedName name="__m4" localSheetId="2" hidden="1">{"'Sheet1'!$L$16"}</definedName>
    <definedName name="__m4" localSheetId="3" hidden="1">{"'Sheet1'!$L$16"}</definedName>
    <definedName name="__m4" localSheetId="5" hidden="1">{"'Sheet1'!$L$16"}</definedName>
    <definedName name="__m4" localSheetId="6" hidden="1">{"'Sheet1'!$L$16"}</definedName>
    <definedName name="__m4" localSheetId="8" hidden="1">{"'Sheet1'!$L$16"}</definedName>
    <definedName name="__m4" hidden="1">{"'Sheet1'!$L$16"}</definedName>
    <definedName name="__ma1" localSheetId="0">#REF!</definedName>
    <definedName name="__ma1" localSheetId="2">#REF!</definedName>
    <definedName name="__ma1" localSheetId="3">#REF!</definedName>
    <definedName name="__ma1" localSheetId="8">#REF!</definedName>
    <definedName name="__ma1">#REF!</definedName>
    <definedName name="__ma10" localSheetId="0">#REF!</definedName>
    <definedName name="__ma10" localSheetId="2">#REF!</definedName>
    <definedName name="__ma10" localSheetId="3">#REF!</definedName>
    <definedName name="__ma10" localSheetId="8">#REF!</definedName>
    <definedName name="__ma10">#REF!</definedName>
    <definedName name="__ma2" localSheetId="0">#REF!</definedName>
    <definedName name="__ma2" localSheetId="2">#REF!</definedName>
    <definedName name="__ma2" localSheetId="3">#REF!</definedName>
    <definedName name="__ma2" localSheetId="8">#REF!</definedName>
    <definedName name="__ma2">#REF!</definedName>
    <definedName name="__ma3" localSheetId="0">#REF!</definedName>
    <definedName name="__ma3" localSheetId="2">#REF!</definedName>
    <definedName name="__ma3" localSheetId="3">#REF!</definedName>
    <definedName name="__ma3" localSheetId="8">#REF!</definedName>
    <definedName name="__ma3">#REF!</definedName>
    <definedName name="__ma4" localSheetId="0">#REF!</definedName>
    <definedName name="__ma4" localSheetId="2">#REF!</definedName>
    <definedName name="__ma4" localSheetId="3">#REF!</definedName>
    <definedName name="__ma4" localSheetId="8">#REF!</definedName>
    <definedName name="__ma4">#REF!</definedName>
    <definedName name="__ma5" localSheetId="0">#REF!</definedName>
    <definedName name="__ma5" localSheetId="2">#REF!</definedName>
    <definedName name="__ma5" localSheetId="3">#REF!</definedName>
    <definedName name="__ma5" localSheetId="8">#REF!</definedName>
    <definedName name="__ma5">#REF!</definedName>
    <definedName name="__ma6" localSheetId="0">#REF!</definedName>
    <definedName name="__ma6" localSheetId="2">#REF!</definedName>
    <definedName name="__ma6" localSheetId="3">#REF!</definedName>
    <definedName name="__ma6" localSheetId="8">#REF!</definedName>
    <definedName name="__ma6">#REF!</definedName>
    <definedName name="__ma7" localSheetId="0">#REF!</definedName>
    <definedName name="__ma7" localSheetId="2">#REF!</definedName>
    <definedName name="__ma7" localSheetId="3">#REF!</definedName>
    <definedName name="__ma7" localSheetId="8">#REF!</definedName>
    <definedName name="__ma7">#REF!</definedName>
    <definedName name="__ma8" localSheetId="0">#REF!</definedName>
    <definedName name="__ma8" localSheetId="2">#REF!</definedName>
    <definedName name="__ma8" localSheetId="3">#REF!</definedName>
    <definedName name="__ma8" localSheetId="8">#REF!</definedName>
    <definedName name="__ma8">#REF!</definedName>
    <definedName name="__ma9" localSheetId="0">#REF!</definedName>
    <definedName name="__ma9" localSheetId="2">#REF!</definedName>
    <definedName name="__ma9" localSheetId="3">#REF!</definedName>
    <definedName name="__ma9" localSheetId="8">#REF!</definedName>
    <definedName name="__ma9">#REF!</definedName>
    <definedName name="__MAC12" localSheetId="0">#REF!</definedName>
    <definedName name="__MAC12" localSheetId="2">#REF!</definedName>
    <definedName name="__MAC12" localSheetId="3">#REF!</definedName>
    <definedName name="__MAC12" localSheetId="8">#REF!</definedName>
    <definedName name="__MAC12">#REF!</definedName>
    <definedName name="__MAC46" localSheetId="0">#REF!</definedName>
    <definedName name="__MAC46" localSheetId="2">#REF!</definedName>
    <definedName name="__MAC46" localSheetId="3">#REF!</definedName>
    <definedName name="__MAC46" localSheetId="8">#REF!</definedName>
    <definedName name="__MAC46">#REF!</definedName>
    <definedName name="__may2" localSheetId="0">#REF!</definedName>
    <definedName name="__may2" localSheetId="2">#REF!</definedName>
    <definedName name="__may2" localSheetId="3">#REF!</definedName>
    <definedName name="__may2" localSheetId="8">#REF!</definedName>
    <definedName name="__may2">#REF!</definedName>
    <definedName name="__may3" localSheetId="0">#REF!</definedName>
    <definedName name="__may3" localSheetId="2">#REF!</definedName>
    <definedName name="__may3" localSheetId="3">#REF!</definedName>
    <definedName name="__may3" localSheetId="8">#REF!</definedName>
    <definedName name="__may3">#REF!</definedName>
    <definedName name="__MDL1" localSheetId="0">#REF!</definedName>
    <definedName name="__MDL1" localSheetId="2">#REF!</definedName>
    <definedName name="__MDL1" localSheetId="3">#REF!</definedName>
    <definedName name="__MDL1" localSheetId="8">#REF!</definedName>
    <definedName name="__MDL1">#REF!</definedName>
    <definedName name="__Mgh2" localSheetId="0">#REF!</definedName>
    <definedName name="__Mgh2" localSheetId="2">#REF!</definedName>
    <definedName name="__Mgh2" localSheetId="3">#REF!</definedName>
    <definedName name="__Mgh2" localSheetId="8">#REF!</definedName>
    <definedName name="__Mgh2">#REF!</definedName>
    <definedName name="__mh1" localSheetId="0">#REF!</definedName>
    <definedName name="__mh1" localSheetId="2">#REF!</definedName>
    <definedName name="__mh1" localSheetId="3">#REF!</definedName>
    <definedName name="__mh1" localSheetId="8">#REF!</definedName>
    <definedName name="__mh1">#REF!</definedName>
    <definedName name="__Mh2" localSheetId="0">#REF!</definedName>
    <definedName name="__Mh2" localSheetId="2">#REF!</definedName>
    <definedName name="__Mh2" localSheetId="3">#REF!</definedName>
    <definedName name="__Mh2" localSheetId="8">#REF!</definedName>
    <definedName name="__Mh2">#REF!</definedName>
    <definedName name="__mh3" localSheetId="0">#REF!</definedName>
    <definedName name="__mh3" localSheetId="2">#REF!</definedName>
    <definedName name="__mh3" localSheetId="3">#REF!</definedName>
    <definedName name="__mh3" localSheetId="8">#REF!</definedName>
    <definedName name="__mh3">#REF!</definedName>
    <definedName name="__mh4" localSheetId="0">#REF!</definedName>
    <definedName name="__mh4" localSheetId="2">#REF!</definedName>
    <definedName name="__mh4" localSheetId="3">#REF!</definedName>
    <definedName name="__mh4" localSheetId="8">#REF!</definedName>
    <definedName name="__mh4">#REF!</definedName>
    <definedName name="__mix6" localSheetId="0">#REF!</definedName>
    <definedName name="__mix6" localSheetId="2">#REF!</definedName>
    <definedName name="__mix6" localSheetId="3">#REF!</definedName>
    <definedName name="__mix6" localSheetId="8">#REF!</definedName>
    <definedName name="__mix6">#REF!</definedName>
    <definedName name="__msl100" localSheetId="0">#REF!</definedName>
    <definedName name="__msl100" localSheetId="2">#REF!</definedName>
    <definedName name="__msl100" localSheetId="3">#REF!</definedName>
    <definedName name="__msl100" localSheetId="8">#REF!</definedName>
    <definedName name="__msl100">#REF!</definedName>
    <definedName name="__msl200" localSheetId="0">#REF!</definedName>
    <definedName name="__msl200" localSheetId="2">#REF!</definedName>
    <definedName name="__msl200" localSheetId="3">#REF!</definedName>
    <definedName name="__msl200" localSheetId="8">#REF!</definedName>
    <definedName name="__msl200">#REF!</definedName>
    <definedName name="__msl250" localSheetId="0">#REF!</definedName>
    <definedName name="__msl250" localSheetId="2">#REF!</definedName>
    <definedName name="__msl250" localSheetId="3">#REF!</definedName>
    <definedName name="__msl250" localSheetId="8">#REF!</definedName>
    <definedName name="__msl250">#REF!</definedName>
    <definedName name="__msl300" localSheetId="0">#REF!</definedName>
    <definedName name="__msl300" localSheetId="2">#REF!</definedName>
    <definedName name="__msl300" localSheetId="3">#REF!</definedName>
    <definedName name="__msl300" localSheetId="8">#REF!</definedName>
    <definedName name="__msl300">#REF!</definedName>
    <definedName name="__msl400" localSheetId="0">#REF!</definedName>
    <definedName name="__msl400" localSheetId="2">#REF!</definedName>
    <definedName name="__msl400" localSheetId="3">#REF!</definedName>
    <definedName name="__msl400" localSheetId="8">#REF!</definedName>
    <definedName name="__msl400">#REF!</definedName>
    <definedName name="__msl800" localSheetId="0">#REF!</definedName>
    <definedName name="__msl800" localSheetId="2">#REF!</definedName>
    <definedName name="__msl800" localSheetId="3">#REF!</definedName>
    <definedName name="__msl800" localSheetId="8">#REF!</definedName>
    <definedName name="__msl800">#REF!</definedName>
    <definedName name="__mt2" localSheetId="0">#REF!</definedName>
    <definedName name="__mt2" localSheetId="2">#REF!</definedName>
    <definedName name="__mt2" localSheetId="3">#REF!</definedName>
    <definedName name="__mt2" localSheetId="8">#REF!</definedName>
    <definedName name="__mt2">#REF!</definedName>
    <definedName name="__mt3" localSheetId="0">#REF!</definedName>
    <definedName name="__mt3" localSheetId="2">#REF!</definedName>
    <definedName name="__mt3" localSheetId="3">#REF!</definedName>
    <definedName name="__mt3" localSheetId="8">#REF!</definedName>
    <definedName name="__mt3">#REF!</definedName>
    <definedName name="__mt4" localSheetId="0">#REF!</definedName>
    <definedName name="__mt4" localSheetId="2">#REF!</definedName>
    <definedName name="__mt4" localSheetId="3">#REF!</definedName>
    <definedName name="__mt4" localSheetId="8">#REF!</definedName>
    <definedName name="__mt4">#REF!</definedName>
    <definedName name="__mt5" localSheetId="0">#REF!</definedName>
    <definedName name="__mt5" localSheetId="2">#REF!</definedName>
    <definedName name="__mt5" localSheetId="3">#REF!</definedName>
    <definedName name="__mt5" localSheetId="8">#REF!</definedName>
    <definedName name="__mt5">#REF!</definedName>
    <definedName name="__mt6" localSheetId="0">#REF!</definedName>
    <definedName name="__mt6" localSheetId="2">#REF!</definedName>
    <definedName name="__mt6" localSheetId="3">#REF!</definedName>
    <definedName name="__mt6" localSheetId="8">#REF!</definedName>
    <definedName name="__mt6">#REF!</definedName>
    <definedName name="__mt7" localSheetId="0">#REF!</definedName>
    <definedName name="__mt7" localSheetId="2">#REF!</definedName>
    <definedName name="__mt7" localSheetId="3">#REF!</definedName>
    <definedName name="__mt7" localSheetId="8">#REF!</definedName>
    <definedName name="__mt7">#REF!</definedName>
    <definedName name="__mt8" localSheetId="0">#REF!</definedName>
    <definedName name="__mt8" localSheetId="2">#REF!</definedName>
    <definedName name="__mt8" localSheetId="3">#REF!</definedName>
    <definedName name="__mt8" localSheetId="8">#REF!</definedName>
    <definedName name="__mt8">#REF!</definedName>
    <definedName name="__mtc1" localSheetId="0">#REF!</definedName>
    <definedName name="__mtc1" localSheetId="2">#REF!</definedName>
    <definedName name="__mtc1" localSheetId="3">#REF!</definedName>
    <definedName name="__mtc1" localSheetId="8">#REF!</definedName>
    <definedName name="__mtc1">#REF!</definedName>
    <definedName name="__mtc2" localSheetId="0">#REF!</definedName>
    <definedName name="__mtc2" localSheetId="2">#REF!</definedName>
    <definedName name="__mtc2" localSheetId="3">#REF!</definedName>
    <definedName name="__mtc2" localSheetId="8">#REF!</definedName>
    <definedName name="__mtc2">#REF!</definedName>
    <definedName name="__mtc3" localSheetId="0">#REF!</definedName>
    <definedName name="__mtc3" localSheetId="2">#REF!</definedName>
    <definedName name="__mtc3" localSheetId="3">#REF!</definedName>
    <definedName name="__mtc3" localSheetId="8">#REF!</definedName>
    <definedName name="__mtc3">#REF!</definedName>
    <definedName name="__mui100" localSheetId="0">#REF!</definedName>
    <definedName name="__mui100" localSheetId="2">#REF!</definedName>
    <definedName name="__mui100" localSheetId="3">#REF!</definedName>
    <definedName name="__mui100" localSheetId="8">#REF!</definedName>
    <definedName name="__mui100">#REF!</definedName>
    <definedName name="__mui105" localSheetId="0">#REF!</definedName>
    <definedName name="__mui105" localSheetId="2">#REF!</definedName>
    <definedName name="__mui105" localSheetId="3">#REF!</definedName>
    <definedName name="__mui105" localSheetId="8">#REF!</definedName>
    <definedName name="__mui105">#REF!</definedName>
    <definedName name="__mui108" localSheetId="0">#REF!</definedName>
    <definedName name="__mui108" localSheetId="2">#REF!</definedName>
    <definedName name="__mui108" localSheetId="3">#REF!</definedName>
    <definedName name="__mui108" localSheetId="8">#REF!</definedName>
    <definedName name="__mui108">#REF!</definedName>
    <definedName name="__mui130" localSheetId="0">#REF!</definedName>
    <definedName name="__mui130" localSheetId="2">#REF!</definedName>
    <definedName name="__mui130" localSheetId="3">#REF!</definedName>
    <definedName name="__mui130" localSheetId="8">#REF!</definedName>
    <definedName name="__mui130">#REF!</definedName>
    <definedName name="__mui140" localSheetId="0">#REF!</definedName>
    <definedName name="__mui140" localSheetId="2">#REF!</definedName>
    <definedName name="__mui140" localSheetId="3">#REF!</definedName>
    <definedName name="__mui140" localSheetId="8">#REF!</definedName>
    <definedName name="__mui140">#REF!</definedName>
    <definedName name="__mui160" localSheetId="0">#REF!</definedName>
    <definedName name="__mui160" localSheetId="2">#REF!</definedName>
    <definedName name="__mui160" localSheetId="3">#REF!</definedName>
    <definedName name="__mui160" localSheetId="8">#REF!</definedName>
    <definedName name="__mui160">#REF!</definedName>
    <definedName name="__mui180" localSheetId="0">#REF!</definedName>
    <definedName name="__mui180" localSheetId="2">#REF!</definedName>
    <definedName name="__mui180" localSheetId="3">#REF!</definedName>
    <definedName name="__mui180" localSheetId="8">#REF!</definedName>
    <definedName name="__mui180">#REF!</definedName>
    <definedName name="__mui250" localSheetId="0">#REF!</definedName>
    <definedName name="__mui250" localSheetId="2">#REF!</definedName>
    <definedName name="__mui250" localSheetId="3">#REF!</definedName>
    <definedName name="__mui250" localSheetId="8">#REF!</definedName>
    <definedName name="__mui250">#REF!</definedName>
    <definedName name="__mui271" localSheetId="0">#REF!</definedName>
    <definedName name="__mui271" localSheetId="2">#REF!</definedName>
    <definedName name="__mui271" localSheetId="3">#REF!</definedName>
    <definedName name="__mui271" localSheetId="8">#REF!</definedName>
    <definedName name="__mui271">#REF!</definedName>
    <definedName name="__mui320" localSheetId="0">#REF!</definedName>
    <definedName name="__mui320" localSheetId="2">#REF!</definedName>
    <definedName name="__mui320" localSheetId="3">#REF!</definedName>
    <definedName name="__mui320" localSheetId="8">#REF!</definedName>
    <definedName name="__mui320">#REF!</definedName>
    <definedName name="__mui45" localSheetId="0">#REF!</definedName>
    <definedName name="__mui45" localSheetId="2">#REF!</definedName>
    <definedName name="__mui45" localSheetId="3">#REF!</definedName>
    <definedName name="__mui45" localSheetId="8">#REF!</definedName>
    <definedName name="__mui45">#REF!</definedName>
    <definedName name="__mui50" localSheetId="0">#REF!</definedName>
    <definedName name="__mui50" localSheetId="2">#REF!</definedName>
    <definedName name="__mui50" localSheetId="3">#REF!</definedName>
    <definedName name="__mui50" localSheetId="8">#REF!</definedName>
    <definedName name="__mui50">#REF!</definedName>
    <definedName name="__mui54" localSheetId="0">#REF!</definedName>
    <definedName name="__mui54" localSheetId="2">#REF!</definedName>
    <definedName name="__mui54" localSheetId="3">#REF!</definedName>
    <definedName name="__mui54" localSheetId="8">#REF!</definedName>
    <definedName name="__mui54">#REF!</definedName>
    <definedName name="__mui65" localSheetId="0">#REF!</definedName>
    <definedName name="__mui65" localSheetId="2">#REF!</definedName>
    <definedName name="__mui65" localSheetId="3">#REF!</definedName>
    <definedName name="__mui65" localSheetId="8">#REF!</definedName>
    <definedName name="__mui65">#REF!</definedName>
    <definedName name="__mui75" localSheetId="0">#REF!</definedName>
    <definedName name="__mui75" localSheetId="2">#REF!</definedName>
    <definedName name="__mui75" localSheetId="3">#REF!</definedName>
    <definedName name="__mui75" localSheetId="8">#REF!</definedName>
    <definedName name="__mui75">#REF!</definedName>
    <definedName name="__mui80" localSheetId="0">#REF!</definedName>
    <definedName name="__mui80" localSheetId="2">#REF!</definedName>
    <definedName name="__mui80" localSheetId="3">#REF!</definedName>
    <definedName name="__mui80" localSheetId="8">#REF!</definedName>
    <definedName name="__mui80">#REF!</definedName>
    <definedName name="__mx1" localSheetId="0">#REF!</definedName>
    <definedName name="__mx1" localSheetId="2">#REF!</definedName>
    <definedName name="__mx1" localSheetId="3">#REF!</definedName>
    <definedName name="__mx1" localSheetId="8">#REF!</definedName>
    <definedName name="__mx1">#REF!</definedName>
    <definedName name="__mx2" localSheetId="0">#REF!</definedName>
    <definedName name="__mx2" localSheetId="2">#REF!</definedName>
    <definedName name="__mx2" localSheetId="3">#REF!</definedName>
    <definedName name="__mx2" localSheetId="8">#REF!</definedName>
    <definedName name="__mx2">#REF!</definedName>
    <definedName name="__mx3" localSheetId="0">#REF!</definedName>
    <definedName name="__mx3" localSheetId="2">#REF!</definedName>
    <definedName name="__mx3" localSheetId="3">#REF!</definedName>
    <definedName name="__mx3" localSheetId="8">#REF!</definedName>
    <definedName name="__mx3">#REF!</definedName>
    <definedName name="__mx4" localSheetId="0">#REF!</definedName>
    <definedName name="__mx4" localSheetId="2">#REF!</definedName>
    <definedName name="__mx4" localSheetId="3">#REF!</definedName>
    <definedName name="__mx4" localSheetId="8">#REF!</definedName>
    <definedName name="__mx4">#REF!</definedName>
    <definedName name="__nc1" localSheetId="0">#REF!</definedName>
    <definedName name="__nc1" localSheetId="2">#REF!</definedName>
    <definedName name="__nc1" localSheetId="3">#REF!</definedName>
    <definedName name="__nc1" localSheetId="8">#REF!</definedName>
    <definedName name="__nc1">#REF!</definedName>
    <definedName name="__nc10" localSheetId="0">#REF!</definedName>
    <definedName name="__nc10" localSheetId="2">#REF!</definedName>
    <definedName name="__nc10" localSheetId="3">#REF!</definedName>
    <definedName name="__nc10" localSheetId="8">#REF!</definedName>
    <definedName name="__nc10">#REF!</definedName>
    <definedName name="__nc151" localSheetId="0">#REF!</definedName>
    <definedName name="__nc151" localSheetId="2">#REF!</definedName>
    <definedName name="__nc151" localSheetId="3">#REF!</definedName>
    <definedName name="__nc151" localSheetId="8">#REF!</definedName>
    <definedName name="__nc151">#REF!</definedName>
    <definedName name="__nc2" localSheetId="0">#REF!</definedName>
    <definedName name="__nc2" localSheetId="2">#REF!</definedName>
    <definedName name="__nc2" localSheetId="3">#REF!</definedName>
    <definedName name="__nc2" localSheetId="8">#REF!</definedName>
    <definedName name="__nc2">#REF!</definedName>
    <definedName name="__nc3" localSheetId="0">#REF!</definedName>
    <definedName name="__nc3" localSheetId="2">#REF!</definedName>
    <definedName name="__nc3" localSheetId="3">#REF!</definedName>
    <definedName name="__nc3" localSheetId="8">#REF!</definedName>
    <definedName name="__nc3">#REF!</definedName>
    <definedName name="__nc6" localSheetId="0">#REF!</definedName>
    <definedName name="__nc6" localSheetId="2">#REF!</definedName>
    <definedName name="__nc6" localSheetId="3">#REF!</definedName>
    <definedName name="__nc6" localSheetId="8">#REF!</definedName>
    <definedName name="__nc6">#REF!</definedName>
    <definedName name="__nc7" localSheetId="0">#REF!</definedName>
    <definedName name="__nc7" localSheetId="2">#REF!</definedName>
    <definedName name="__nc7" localSheetId="3">#REF!</definedName>
    <definedName name="__nc7" localSheetId="8">#REF!</definedName>
    <definedName name="__nc7">#REF!</definedName>
    <definedName name="__nc8" localSheetId="0">#REF!</definedName>
    <definedName name="__nc8" localSheetId="2">#REF!</definedName>
    <definedName name="__nc8" localSheetId="3">#REF!</definedName>
    <definedName name="__nc8" localSheetId="8">#REF!</definedName>
    <definedName name="__nc8">#REF!</definedName>
    <definedName name="__nc9" localSheetId="0">#REF!</definedName>
    <definedName name="__nc9" localSheetId="2">#REF!</definedName>
    <definedName name="__nc9" localSheetId="3">#REF!</definedName>
    <definedName name="__nc9" localSheetId="8">#REF!</definedName>
    <definedName name="__nc9">#REF!</definedName>
    <definedName name="__NCL100" localSheetId="0">#REF!</definedName>
    <definedName name="__NCL100" localSheetId="2">#REF!</definedName>
    <definedName name="__NCL100" localSheetId="3">#REF!</definedName>
    <definedName name="__NCL100" localSheetId="8">#REF!</definedName>
    <definedName name="__NCL100">#REF!</definedName>
    <definedName name="__NCL200" localSheetId="0">#REF!</definedName>
    <definedName name="__NCL200" localSheetId="2">#REF!</definedName>
    <definedName name="__NCL200" localSheetId="3">#REF!</definedName>
    <definedName name="__NCL200" localSheetId="8">#REF!</definedName>
    <definedName name="__NCL200">#REF!</definedName>
    <definedName name="__NCL250" localSheetId="0">#REF!</definedName>
    <definedName name="__NCL250" localSheetId="2">#REF!</definedName>
    <definedName name="__NCL250" localSheetId="3">#REF!</definedName>
    <definedName name="__NCL250" localSheetId="8">#REF!</definedName>
    <definedName name="__NCL250">#REF!</definedName>
    <definedName name="__nct2" localSheetId="0">#REF!</definedName>
    <definedName name="__nct2" localSheetId="2">#REF!</definedName>
    <definedName name="__nct2" localSheetId="3">#REF!</definedName>
    <definedName name="__nct2" localSheetId="8">#REF!</definedName>
    <definedName name="__nct2">#REF!</definedName>
    <definedName name="__nct3" localSheetId="0">#REF!</definedName>
    <definedName name="__nct3" localSheetId="2">#REF!</definedName>
    <definedName name="__nct3" localSheetId="3">#REF!</definedName>
    <definedName name="__nct3" localSheetId="8">#REF!</definedName>
    <definedName name="__nct3">#REF!</definedName>
    <definedName name="__nct4" localSheetId="0">#REF!</definedName>
    <definedName name="__nct4" localSheetId="2">#REF!</definedName>
    <definedName name="__nct4" localSheetId="3">#REF!</definedName>
    <definedName name="__nct4" localSheetId="8">#REF!</definedName>
    <definedName name="__nct4">#REF!</definedName>
    <definedName name="__nct5" localSheetId="0">#REF!</definedName>
    <definedName name="__nct5" localSheetId="2">#REF!</definedName>
    <definedName name="__nct5" localSheetId="3">#REF!</definedName>
    <definedName name="__nct5" localSheetId="8">#REF!</definedName>
    <definedName name="__nct5">#REF!</definedName>
    <definedName name="__nct6" localSheetId="0">#REF!</definedName>
    <definedName name="__nct6" localSheetId="2">#REF!</definedName>
    <definedName name="__nct6" localSheetId="3">#REF!</definedName>
    <definedName name="__nct6" localSheetId="8">#REF!</definedName>
    <definedName name="__nct6">#REF!</definedName>
    <definedName name="__nct7" localSheetId="0">#REF!</definedName>
    <definedName name="__nct7" localSheetId="2">#REF!</definedName>
    <definedName name="__nct7" localSheetId="3">#REF!</definedName>
    <definedName name="__nct7" localSheetId="8">#REF!</definedName>
    <definedName name="__nct7">#REF!</definedName>
    <definedName name="__nct8" localSheetId="0">#REF!</definedName>
    <definedName name="__nct8" localSheetId="2">#REF!</definedName>
    <definedName name="__nct8" localSheetId="3">#REF!</definedName>
    <definedName name="__nct8" localSheetId="8">#REF!</definedName>
    <definedName name="__nct8">#REF!</definedName>
    <definedName name="__NET2" localSheetId="0">#REF!</definedName>
    <definedName name="__NET2" localSheetId="2">#REF!</definedName>
    <definedName name="__NET2" localSheetId="3">#REF!</definedName>
    <definedName name="__NET2" localSheetId="8">#REF!</definedName>
    <definedName name="__NET2">#REF!</definedName>
    <definedName name="__nin190" localSheetId="0">#REF!</definedName>
    <definedName name="__nin190" localSheetId="2">#REF!</definedName>
    <definedName name="__nin190" localSheetId="3">#REF!</definedName>
    <definedName name="__nin190" localSheetId="8">#REF!</definedName>
    <definedName name="__nin190">#REF!</definedName>
    <definedName name="__NSO2" localSheetId="9" hidden="1">{"'Sheet1'!$L$16"}</definedName>
    <definedName name="__NSO2" localSheetId="12" hidden="1">{"'Sheet1'!$L$16"}</definedName>
    <definedName name="__NSO2" localSheetId="13" hidden="1">{"'Sheet1'!$L$16"}</definedName>
    <definedName name="__NSO2" localSheetId="14" hidden="1">{"'Sheet1'!$L$16"}</definedName>
    <definedName name="__NSO2" localSheetId="15" hidden="1">{"'Sheet1'!$L$16"}</definedName>
    <definedName name="__NSO2" localSheetId="16" hidden="1">{"'Sheet1'!$L$16"}</definedName>
    <definedName name="__NSO2" localSheetId="0" hidden="1">{"'Sheet1'!$L$16"}</definedName>
    <definedName name="__NSO2" localSheetId="2" hidden="1">{"'Sheet1'!$L$16"}</definedName>
    <definedName name="__NSO2" localSheetId="3" hidden="1">{"'Sheet1'!$L$16"}</definedName>
    <definedName name="__NSO2" localSheetId="8" hidden="1">{"'Sheet1'!$L$16"}</definedName>
    <definedName name="__NSO2" hidden="1">{"'Sheet1'!$L$16"}</definedName>
    <definedName name="__off1" localSheetId="0">#REF!</definedName>
    <definedName name="__off1" localSheetId="2">#REF!</definedName>
    <definedName name="__off1" localSheetId="3">#REF!</definedName>
    <definedName name="__off1" localSheetId="8">#REF!</definedName>
    <definedName name="__off1">#REF!</definedName>
    <definedName name="__oto12" localSheetId="0">#REF!</definedName>
    <definedName name="__oto12" localSheetId="2">#REF!</definedName>
    <definedName name="__oto12" localSheetId="3">#REF!</definedName>
    <definedName name="__oto12" localSheetId="8">#REF!</definedName>
    <definedName name="__oto12">#REF!</definedName>
    <definedName name="__oto5" localSheetId="0">#REF!</definedName>
    <definedName name="__oto5" localSheetId="2">#REF!</definedName>
    <definedName name="__oto5" localSheetId="3">#REF!</definedName>
    <definedName name="__oto5" localSheetId="8">#REF!</definedName>
    <definedName name="__oto5">#REF!</definedName>
    <definedName name="__oto7" localSheetId="0">#REF!</definedName>
    <definedName name="__oto7" localSheetId="2">#REF!</definedName>
    <definedName name="__oto7" localSheetId="3">#REF!</definedName>
    <definedName name="__oto7" localSheetId="8">#REF!</definedName>
    <definedName name="__oto7">#REF!</definedName>
    <definedName name="__PA3" localSheetId="9" hidden="1">{"'Sheet1'!$L$16"}</definedName>
    <definedName name="__PA3" localSheetId="12" hidden="1">{"'Sheet1'!$L$16"}</definedName>
    <definedName name="__PA3" localSheetId="13" hidden="1">{"'Sheet1'!$L$16"}</definedName>
    <definedName name="__PA3" localSheetId="14" hidden="1">{"'Sheet1'!$L$16"}</definedName>
    <definedName name="__PA3" localSheetId="15" hidden="1">{"'Sheet1'!$L$16"}</definedName>
    <definedName name="__PA3" localSheetId="16" hidden="1">{"'Sheet1'!$L$16"}</definedName>
    <definedName name="__PA3" localSheetId="0" hidden="1">{"'Sheet1'!$L$16"}</definedName>
    <definedName name="__PA3" localSheetId="2" hidden="1">{"'Sheet1'!$L$16"}</definedName>
    <definedName name="__PA3" localSheetId="3" hidden="1">{"'Sheet1'!$L$16"}</definedName>
    <definedName name="__PA3" localSheetId="5" hidden="1">{"'Sheet1'!$L$16"}</definedName>
    <definedName name="__PA3" localSheetId="6" hidden="1">{"'Sheet1'!$L$16"}</definedName>
    <definedName name="__PA3" localSheetId="8" hidden="1">{"'Sheet1'!$L$16"}</definedName>
    <definedName name="__PA3" hidden="1">{"'Sheet1'!$L$16"}</definedName>
    <definedName name="__pb30" localSheetId="0">#REF!</definedName>
    <definedName name="__pb30" localSheetId="2">#REF!</definedName>
    <definedName name="__pb30" localSheetId="3">#REF!</definedName>
    <definedName name="__pb30" localSheetId="8">#REF!</definedName>
    <definedName name="__pb30">#REF!</definedName>
    <definedName name="__pb80" localSheetId="0">#REF!</definedName>
    <definedName name="__pb80" localSheetId="2">#REF!</definedName>
    <definedName name="__pb80" localSheetId="3">#REF!</definedName>
    <definedName name="__pb80" localSheetId="8">#REF!</definedName>
    <definedName name="__pb80">#REF!</definedName>
    <definedName name="__PL1" localSheetId="0">#REF!</definedName>
    <definedName name="__PL1" localSheetId="2">#REF!</definedName>
    <definedName name="__PL1" localSheetId="3">#REF!</definedName>
    <definedName name="__PL1" localSheetId="8">#REF!</definedName>
    <definedName name="__PL1">#REF!</definedName>
    <definedName name="__PL1242" localSheetId="0">#REF!</definedName>
    <definedName name="__PL1242" localSheetId="2">#REF!</definedName>
    <definedName name="__PL1242" localSheetId="3">#REF!</definedName>
    <definedName name="__PL1242" localSheetId="8">#REF!</definedName>
    <definedName name="__PL1242">#REF!</definedName>
    <definedName name="__Pl2" localSheetId="9" hidden="1">{"'Sheet1'!$L$16"}</definedName>
    <definedName name="__Pl2" localSheetId="12" hidden="1">{"'Sheet1'!$L$16"}</definedName>
    <definedName name="__Pl2" localSheetId="13" hidden="1">{"'Sheet1'!$L$16"}</definedName>
    <definedName name="__Pl2" localSheetId="14" hidden="1">{"'Sheet1'!$L$16"}</definedName>
    <definedName name="__Pl2" localSheetId="15" hidden="1">{"'Sheet1'!$L$16"}</definedName>
    <definedName name="__Pl2" localSheetId="16" hidden="1">{"'Sheet1'!$L$16"}</definedName>
    <definedName name="__Pl2" localSheetId="0" hidden="1">{"'Sheet1'!$L$16"}</definedName>
    <definedName name="__Pl2" localSheetId="2" hidden="1">{"'Sheet1'!$L$16"}</definedName>
    <definedName name="__Pl2" localSheetId="3" hidden="1">{"'Sheet1'!$L$16"}</definedName>
    <definedName name="__Pl2" localSheetId="8" hidden="1">{"'Sheet1'!$L$16"}</definedName>
    <definedName name="__Pl2" hidden="1">{"'Sheet1'!$L$16"}</definedName>
    <definedName name="__PXB80" localSheetId="0">#REF!</definedName>
    <definedName name="__PXB80" localSheetId="2">#REF!</definedName>
    <definedName name="__PXB80" localSheetId="3">#REF!</definedName>
    <definedName name="__PXB80" localSheetId="8">#REF!</definedName>
    <definedName name="__PXB80">#REF!</definedName>
    <definedName name="__Ph30" localSheetId="0">#REF!</definedName>
    <definedName name="__Ph30" localSheetId="2">#REF!</definedName>
    <definedName name="__Ph30" localSheetId="3">#REF!</definedName>
    <definedName name="__Ph30" localSheetId="8">#REF!</definedName>
    <definedName name="__Ph30">#REF!</definedName>
    <definedName name="__phi10" localSheetId="0">#REF!</definedName>
    <definedName name="__phi10" localSheetId="2">#REF!</definedName>
    <definedName name="__phi10" localSheetId="3">#REF!</definedName>
    <definedName name="__phi10" localSheetId="8">#REF!</definedName>
    <definedName name="__phi10">#REF!</definedName>
    <definedName name="__phi1000" localSheetId="0">#REF!</definedName>
    <definedName name="__phi1000" localSheetId="2">#REF!</definedName>
    <definedName name="__phi1000" localSheetId="3">#REF!</definedName>
    <definedName name="__phi1000" localSheetId="8">#REF!</definedName>
    <definedName name="__phi1000">#REF!</definedName>
    <definedName name="__phi12" localSheetId="0">#REF!</definedName>
    <definedName name="__phi12" localSheetId="2">#REF!</definedName>
    <definedName name="__phi12" localSheetId="3">#REF!</definedName>
    <definedName name="__phi12" localSheetId="8">#REF!</definedName>
    <definedName name="__phi12">#REF!</definedName>
    <definedName name="__phi14" localSheetId="0">#REF!</definedName>
    <definedName name="__phi14" localSheetId="2">#REF!</definedName>
    <definedName name="__phi14" localSheetId="3">#REF!</definedName>
    <definedName name="__phi14" localSheetId="8">#REF!</definedName>
    <definedName name="__phi14">#REF!</definedName>
    <definedName name="__phi1500" localSheetId="0">#REF!</definedName>
    <definedName name="__phi1500" localSheetId="2">#REF!</definedName>
    <definedName name="__phi1500" localSheetId="3">#REF!</definedName>
    <definedName name="__phi1500" localSheetId="8">#REF!</definedName>
    <definedName name="__phi1500">#REF!</definedName>
    <definedName name="__phi16" localSheetId="0">#REF!</definedName>
    <definedName name="__phi16" localSheetId="2">#REF!</definedName>
    <definedName name="__phi16" localSheetId="3">#REF!</definedName>
    <definedName name="__phi16" localSheetId="8">#REF!</definedName>
    <definedName name="__phi16">#REF!</definedName>
    <definedName name="__phi18" localSheetId="0">#REF!</definedName>
    <definedName name="__phi18" localSheetId="2">#REF!</definedName>
    <definedName name="__phi18" localSheetId="3">#REF!</definedName>
    <definedName name="__phi18" localSheetId="8">#REF!</definedName>
    <definedName name="__phi18">#REF!</definedName>
    <definedName name="__phi20" localSheetId="0">#REF!</definedName>
    <definedName name="__phi20" localSheetId="2">#REF!</definedName>
    <definedName name="__phi20" localSheetId="3">#REF!</definedName>
    <definedName name="__phi20" localSheetId="8">#REF!</definedName>
    <definedName name="__phi20">#REF!</definedName>
    <definedName name="__phi2000" localSheetId="0">#REF!</definedName>
    <definedName name="__phi2000" localSheetId="2">#REF!</definedName>
    <definedName name="__phi2000" localSheetId="3">#REF!</definedName>
    <definedName name="__phi2000" localSheetId="8">#REF!</definedName>
    <definedName name="__phi2000">#REF!</definedName>
    <definedName name="__phi22" localSheetId="0">#REF!</definedName>
    <definedName name="__phi22" localSheetId="2">#REF!</definedName>
    <definedName name="__phi22" localSheetId="3">#REF!</definedName>
    <definedName name="__phi22" localSheetId="8">#REF!</definedName>
    <definedName name="__phi22">#REF!</definedName>
    <definedName name="__phi25" localSheetId="0">#REF!</definedName>
    <definedName name="__phi25" localSheetId="2">#REF!</definedName>
    <definedName name="__phi25" localSheetId="3">#REF!</definedName>
    <definedName name="__phi25" localSheetId="8">#REF!</definedName>
    <definedName name="__phi25">#REF!</definedName>
    <definedName name="__phi28" localSheetId="0">#REF!</definedName>
    <definedName name="__phi28" localSheetId="2">#REF!</definedName>
    <definedName name="__phi28" localSheetId="3">#REF!</definedName>
    <definedName name="__phi28" localSheetId="8">#REF!</definedName>
    <definedName name="__phi28">#REF!</definedName>
    <definedName name="__phi50" localSheetId="0">#REF!</definedName>
    <definedName name="__phi50" localSheetId="2">#REF!</definedName>
    <definedName name="__phi50" localSheetId="3">#REF!</definedName>
    <definedName name="__phi50" localSheetId="8">#REF!</definedName>
    <definedName name="__phi50">#REF!</definedName>
    <definedName name="__phi6" localSheetId="0">#REF!</definedName>
    <definedName name="__phi6" localSheetId="2">#REF!</definedName>
    <definedName name="__phi6" localSheetId="3">#REF!</definedName>
    <definedName name="__phi6" localSheetId="8">#REF!</definedName>
    <definedName name="__phi6">#REF!</definedName>
    <definedName name="__phi750" localSheetId="0">#REF!</definedName>
    <definedName name="__phi750" localSheetId="2">#REF!</definedName>
    <definedName name="__phi750" localSheetId="3">#REF!</definedName>
    <definedName name="__phi750" localSheetId="8">#REF!</definedName>
    <definedName name="__phi750">#REF!</definedName>
    <definedName name="__phi8" localSheetId="0">#REF!</definedName>
    <definedName name="__phi8" localSheetId="2">#REF!</definedName>
    <definedName name="__phi8" localSheetId="3">#REF!</definedName>
    <definedName name="__phi8" localSheetId="8">#REF!</definedName>
    <definedName name="__phi8">#REF!</definedName>
    <definedName name="__phu2" localSheetId="9" hidden="1">{"'Sheet1'!$L$16"}</definedName>
    <definedName name="__phu2" localSheetId="12" hidden="1">{"'Sheet1'!$L$16"}</definedName>
    <definedName name="__phu2" localSheetId="13" hidden="1">{"'Sheet1'!$L$16"}</definedName>
    <definedName name="__phu2" localSheetId="14" hidden="1">{"'Sheet1'!$L$16"}</definedName>
    <definedName name="__phu2" localSheetId="15" hidden="1">{"'Sheet1'!$L$16"}</definedName>
    <definedName name="__phu2" localSheetId="16" hidden="1">{"'Sheet1'!$L$16"}</definedName>
    <definedName name="__phu2" localSheetId="0" hidden="1">{"'Sheet1'!$L$16"}</definedName>
    <definedName name="__phu2" localSheetId="2" hidden="1">{"'Sheet1'!$L$16"}</definedName>
    <definedName name="__phu2" localSheetId="3" hidden="1">{"'Sheet1'!$L$16"}</definedName>
    <definedName name="__phu2" localSheetId="8" hidden="1">{"'Sheet1'!$L$16"}</definedName>
    <definedName name="__phu2" hidden="1">{"'Sheet1'!$L$16"}</definedName>
    <definedName name="__qa7" localSheetId="0">#REF!</definedName>
    <definedName name="__qa7" localSheetId="2">#REF!</definedName>
    <definedName name="__qa7" localSheetId="3">#REF!</definedName>
    <definedName name="__qa7" localSheetId="8">#REF!</definedName>
    <definedName name="__qa7">#REF!</definedName>
    <definedName name="__qh1" localSheetId="0">#REF!</definedName>
    <definedName name="__qh1" localSheetId="2">#REF!</definedName>
    <definedName name="__qh1" localSheetId="3">#REF!</definedName>
    <definedName name="__qh1" localSheetId="8">#REF!</definedName>
    <definedName name="__qh1">#REF!</definedName>
    <definedName name="__qh2" localSheetId="0">#REF!</definedName>
    <definedName name="__qh2" localSheetId="2">#REF!</definedName>
    <definedName name="__qh2" localSheetId="3">#REF!</definedName>
    <definedName name="__qh2" localSheetId="8">#REF!</definedName>
    <definedName name="__qh2">#REF!</definedName>
    <definedName name="__qh3" localSheetId="0">#REF!</definedName>
    <definedName name="__qh3" localSheetId="2">#REF!</definedName>
    <definedName name="__qh3" localSheetId="3">#REF!</definedName>
    <definedName name="__qh3" localSheetId="8">#REF!</definedName>
    <definedName name="__qh3">#REF!</definedName>
    <definedName name="__qH30" localSheetId="0">#REF!</definedName>
    <definedName name="__qH30" localSheetId="2">#REF!</definedName>
    <definedName name="__qH30" localSheetId="3">#REF!</definedName>
    <definedName name="__qH30" localSheetId="8">#REF!</definedName>
    <definedName name="__qH30">#REF!</definedName>
    <definedName name="__qh4" localSheetId="0">#REF!</definedName>
    <definedName name="__qh4" localSheetId="2">#REF!</definedName>
    <definedName name="__qh4" localSheetId="3">#REF!</definedName>
    <definedName name="__qh4" localSheetId="8">#REF!</definedName>
    <definedName name="__qh4">#REF!</definedName>
    <definedName name="__qt1" localSheetId="0">#REF!</definedName>
    <definedName name="__qt1" localSheetId="2">#REF!</definedName>
    <definedName name="__qt1" localSheetId="3">#REF!</definedName>
    <definedName name="__qt1" localSheetId="8">#REF!</definedName>
    <definedName name="__qt1">#REF!</definedName>
    <definedName name="__qt2" localSheetId="0">#REF!</definedName>
    <definedName name="__qt2" localSheetId="2">#REF!</definedName>
    <definedName name="__qt2" localSheetId="3">#REF!</definedName>
    <definedName name="__qt2" localSheetId="8">#REF!</definedName>
    <definedName name="__qt2">#REF!</definedName>
    <definedName name="__qx1" localSheetId="0">#REF!</definedName>
    <definedName name="__qx1" localSheetId="2">#REF!</definedName>
    <definedName name="__qx1" localSheetId="3">#REF!</definedName>
    <definedName name="__qx1" localSheetId="8">#REF!</definedName>
    <definedName name="__qx1">#REF!</definedName>
    <definedName name="__qx2" localSheetId="0">#REF!</definedName>
    <definedName name="__qx2" localSheetId="2">#REF!</definedName>
    <definedName name="__qx2" localSheetId="3">#REF!</definedName>
    <definedName name="__qx2" localSheetId="8">#REF!</definedName>
    <definedName name="__qx2">#REF!</definedName>
    <definedName name="__qx3" localSheetId="0">#REF!</definedName>
    <definedName name="__qx3" localSheetId="2">#REF!</definedName>
    <definedName name="__qx3" localSheetId="3">#REF!</definedName>
    <definedName name="__qx3" localSheetId="8">#REF!</definedName>
    <definedName name="__qx3">#REF!</definedName>
    <definedName name="__qx4" localSheetId="0">#REF!</definedName>
    <definedName name="__qx4" localSheetId="2">#REF!</definedName>
    <definedName name="__qx4" localSheetId="3">#REF!</definedName>
    <definedName name="__qx4" localSheetId="8">#REF!</definedName>
    <definedName name="__qx4">#REF!</definedName>
    <definedName name="__qXB80" localSheetId="0">#REF!</definedName>
    <definedName name="__qXB80" localSheetId="2">#REF!</definedName>
    <definedName name="__qXB80" localSheetId="3">#REF!</definedName>
    <definedName name="__qXB80" localSheetId="8">#REF!</definedName>
    <definedName name="__qXB80">#REF!</definedName>
    <definedName name="__RF3" localSheetId="0">#REF!</definedName>
    <definedName name="__RF3" localSheetId="2">#REF!</definedName>
    <definedName name="__RF3" localSheetId="3">#REF!</definedName>
    <definedName name="__RF3" localSheetId="8">#REF!</definedName>
    <definedName name="__RF3">#REF!</definedName>
    <definedName name="__rp95" localSheetId="0">#REF!</definedName>
    <definedName name="__rp95" localSheetId="2">#REF!</definedName>
    <definedName name="__rp95" localSheetId="3">#REF!</definedName>
    <definedName name="__rp95" localSheetId="8">#REF!</definedName>
    <definedName name="__rp95">#REF!</definedName>
    <definedName name="__rt1" localSheetId="0">#REF!</definedName>
    <definedName name="__rt1" localSheetId="2">#REF!</definedName>
    <definedName name="__rt1" localSheetId="3">#REF!</definedName>
    <definedName name="__rt1" localSheetId="8">#REF!</definedName>
    <definedName name="__rt1">#REF!</definedName>
    <definedName name="__s6" localSheetId="12">{"ÿÿÿÿÿ"}</definedName>
    <definedName name="__s6" localSheetId="14">{"ÿÿÿÿÿ"}</definedName>
    <definedName name="__s6" localSheetId="0">{"ÿÿÿÿÿ"}</definedName>
    <definedName name="__s6" localSheetId="2">{"ÿÿÿÿÿ"}</definedName>
    <definedName name="__s6" localSheetId="3">{"ÿÿÿÿÿ"}</definedName>
    <definedName name="__s6" localSheetId="5">{"ÿÿÿÿÿ"}</definedName>
    <definedName name="__s6" localSheetId="6">{"ÿÿÿÿÿ"}</definedName>
    <definedName name="__s6" localSheetId="8">{"ÿÿÿÿÿ"}</definedName>
    <definedName name="__s6">{"ÿÿÿÿÿ"}</definedName>
    <definedName name="__san108" localSheetId="0">#REF!</definedName>
    <definedName name="__san108" localSheetId="2">#REF!</definedName>
    <definedName name="__san108" localSheetId="3">#REF!</definedName>
    <definedName name="__san108" localSheetId="8">#REF!</definedName>
    <definedName name="__san108">#REF!</definedName>
    <definedName name="__san180" localSheetId="0">#REF!</definedName>
    <definedName name="__san180" localSheetId="2">#REF!</definedName>
    <definedName name="__san180" localSheetId="3">#REF!</definedName>
    <definedName name="__san180" localSheetId="8">#REF!</definedName>
    <definedName name="__san180">#REF!</definedName>
    <definedName name="__san250" localSheetId="0">#REF!</definedName>
    <definedName name="__san250" localSheetId="2">#REF!</definedName>
    <definedName name="__san250" localSheetId="3">#REF!</definedName>
    <definedName name="__san250" localSheetId="8">#REF!</definedName>
    <definedName name="__san250">#REF!</definedName>
    <definedName name="__san54" localSheetId="0">#REF!</definedName>
    <definedName name="__san54" localSheetId="2">#REF!</definedName>
    <definedName name="__san54" localSheetId="3">#REF!</definedName>
    <definedName name="__san54" localSheetId="8">#REF!</definedName>
    <definedName name="__san54">#REF!</definedName>
    <definedName name="__san90" localSheetId="0">#REF!</definedName>
    <definedName name="__san90" localSheetId="2">#REF!</definedName>
    <definedName name="__san90" localSheetId="3">#REF!</definedName>
    <definedName name="__san90" localSheetId="8">#REF!</definedName>
    <definedName name="__san90">#REF!</definedName>
    <definedName name="__sat10" localSheetId="0">#REF!</definedName>
    <definedName name="__sat10" localSheetId="2">#REF!</definedName>
    <definedName name="__sat10" localSheetId="3">#REF!</definedName>
    <definedName name="__sat10" localSheetId="8">#REF!</definedName>
    <definedName name="__sat10">#REF!</definedName>
    <definedName name="__sat12" localSheetId="0">#REF!</definedName>
    <definedName name="__sat12" localSheetId="2">#REF!</definedName>
    <definedName name="__sat12" localSheetId="3">#REF!</definedName>
    <definedName name="__sat12" localSheetId="8">#REF!</definedName>
    <definedName name="__sat12">#REF!</definedName>
    <definedName name="__sat14" localSheetId="0">#REF!</definedName>
    <definedName name="__sat14" localSheetId="2">#REF!</definedName>
    <definedName name="__sat14" localSheetId="3">#REF!</definedName>
    <definedName name="__sat14" localSheetId="8">#REF!</definedName>
    <definedName name="__sat14">#REF!</definedName>
    <definedName name="__sat16" localSheetId="0">#REF!</definedName>
    <definedName name="__sat16" localSheetId="2">#REF!</definedName>
    <definedName name="__sat16" localSheetId="3">#REF!</definedName>
    <definedName name="__sat16" localSheetId="8">#REF!</definedName>
    <definedName name="__sat16">#REF!</definedName>
    <definedName name="__sat20" localSheetId="0">#REF!</definedName>
    <definedName name="__sat20" localSheetId="2">#REF!</definedName>
    <definedName name="__sat20" localSheetId="3">#REF!</definedName>
    <definedName name="__sat20" localSheetId="8">#REF!</definedName>
    <definedName name="__sat20">#REF!</definedName>
    <definedName name="__Sat27" localSheetId="0">#REF!</definedName>
    <definedName name="__Sat27" localSheetId="2">#REF!</definedName>
    <definedName name="__Sat27" localSheetId="3">#REF!</definedName>
    <definedName name="__Sat27" localSheetId="8">#REF!</definedName>
    <definedName name="__Sat27">#REF!</definedName>
    <definedName name="__Sat6" localSheetId="0">#REF!</definedName>
    <definedName name="__Sat6" localSheetId="2">#REF!</definedName>
    <definedName name="__Sat6" localSheetId="3">#REF!</definedName>
    <definedName name="__Sat6" localSheetId="8">#REF!</definedName>
    <definedName name="__Sat6">#REF!</definedName>
    <definedName name="__sat8" localSheetId="0">#REF!</definedName>
    <definedName name="__sat8" localSheetId="2">#REF!</definedName>
    <definedName name="__sat8" localSheetId="3">#REF!</definedName>
    <definedName name="__sat8" localSheetId="8">#REF!</definedName>
    <definedName name="__sat8">#REF!</definedName>
    <definedName name="__sc1" localSheetId="0">#REF!</definedName>
    <definedName name="__sc1" localSheetId="2">#REF!</definedName>
    <definedName name="__sc1" localSheetId="3">#REF!</definedName>
    <definedName name="__sc1" localSheetId="8">#REF!</definedName>
    <definedName name="__sc1">#REF!</definedName>
    <definedName name="__SC2" localSheetId="0">#REF!</definedName>
    <definedName name="__SC2" localSheetId="2">#REF!</definedName>
    <definedName name="__SC2" localSheetId="3">#REF!</definedName>
    <definedName name="__SC2" localSheetId="8">#REF!</definedName>
    <definedName name="__SC2">#REF!</definedName>
    <definedName name="__sc3" localSheetId="0">#REF!</definedName>
    <definedName name="__sc3" localSheetId="2">#REF!</definedName>
    <definedName name="__sc3" localSheetId="3">#REF!</definedName>
    <definedName name="__sc3" localSheetId="8">#REF!</definedName>
    <definedName name="__sc3">#REF!</definedName>
    <definedName name="__Sdd24" localSheetId="0">#REF!</definedName>
    <definedName name="__Sdd24" localSheetId="2">#REF!</definedName>
    <definedName name="__Sdd24" localSheetId="3">#REF!</definedName>
    <definedName name="__Sdd24" localSheetId="8">#REF!</definedName>
    <definedName name="__Sdd24">#REF!</definedName>
    <definedName name="__Sdd33" localSheetId="0">#REF!</definedName>
    <definedName name="__Sdd33" localSheetId="2">#REF!</definedName>
    <definedName name="__Sdd33" localSheetId="3">#REF!</definedName>
    <definedName name="__Sdd33" localSheetId="8">#REF!</definedName>
    <definedName name="__Sdd33">#REF!</definedName>
    <definedName name="__Sdh24" localSheetId="0">#REF!</definedName>
    <definedName name="__Sdh24" localSheetId="2">#REF!</definedName>
    <definedName name="__Sdh24" localSheetId="3">#REF!</definedName>
    <definedName name="__Sdh24" localSheetId="8">#REF!</definedName>
    <definedName name="__Sdh24">#REF!</definedName>
    <definedName name="__Sdh33" localSheetId="0">#REF!</definedName>
    <definedName name="__Sdh33" localSheetId="2">#REF!</definedName>
    <definedName name="__Sdh33" localSheetId="3">#REF!</definedName>
    <definedName name="__Sdh33" localSheetId="8">#REF!</definedName>
    <definedName name="__Sdh33">#REF!</definedName>
    <definedName name="__sl2" localSheetId="0">#REF!</definedName>
    <definedName name="__sl2" localSheetId="2">#REF!</definedName>
    <definedName name="__sl2" localSheetId="3">#REF!</definedName>
    <definedName name="__sl2" localSheetId="8">#REF!</definedName>
    <definedName name="__sl2">#REF!</definedName>
    <definedName name="__slg1" localSheetId="0">#REF!</definedName>
    <definedName name="__slg1" localSheetId="2">#REF!</definedName>
    <definedName name="__slg1" localSheetId="3">#REF!</definedName>
    <definedName name="__slg1" localSheetId="8">#REF!</definedName>
    <definedName name="__slg1">#REF!</definedName>
    <definedName name="__slg2" localSheetId="0">#REF!</definedName>
    <definedName name="__slg2" localSheetId="2">#REF!</definedName>
    <definedName name="__slg2" localSheetId="3">#REF!</definedName>
    <definedName name="__slg2" localSheetId="8">#REF!</definedName>
    <definedName name="__slg2">#REF!</definedName>
    <definedName name="__slg3" localSheetId="0">#REF!</definedName>
    <definedName name="__slg3" localSheetId="2">#REF!</definedName>
    <definedName name="__slg3" localSheetId="3">#REF!</definedName>
    <definedName name="__slg3" localSheetId="8">#REF!</definedName>
    <definedName name="__slg3">#REF!</definedName>
    <definedName name="__slg4" localSheetId="0">#REF!</definedName>
    <definedName name="__slg4" localSheetId="2">#REF!</definedName>
    <definedName name="__slg4" localSheetId="3">#REF!</definedName>
    <definedName name="__slg4" localSheetId="8">#REF!</definedName>
    <definedName name="__slg4">#REF!</definedName>
    <definedName name="__slg5" localSheetId="0">#REF!</definedName>
    <definedName name="__slg5" localSheetId="2">#REF!</definedName>
    <definedName name="__slg5" localSheetId="3">#REF!</definedName>
    <definedName name="__slg5" localSheetId="8">#REF!</definedName>
    <definedName name="__slg5">#REF!</definedName>
    <definedName name="__slg6" localSheetId="0">#REF!</definedName>
    <definedName name="__slg6" localSheetId="2">#REF!</definedName>
    <definedName name="__slg6" localSheetId="3">#REF!</definedName>
    <definedName name="__slg6" localSheetId="8">#REF!</definedName>
    <definedName name="__slg6">#REF!</definedName>
    <definedName name="__SN3" localSheetId="0">#REF!</definedName>
    <definedName name="__SN3" localSheetId="2">#REF!</definedName>
    <definedName name="__SN3" localSheetId="3">#REF!</definedName>
    <definedName name="__SN3" localSheetId="8">#REF!</definedName>
    <definedName name="__SN3">#REF!</definedName>
    <definedName name="__so1517" localSheetId="0">#REF!</definedName>
    <definedName name="__so1517" localSheetId="2">#REF!</definedName>
    <definedName name="__so1517" localSheetId="3">#REF!</definedName>
    <definedName name="__so1517" localSheetId="8">#REF!</definedName>
    <definedName name="__so1517">#REF!</definedName>
    <definedName name="__so1717" localSheetId="0">#REF!</definedName>
    <definedName name="__so1717" localSheetId="2">#REF!</definedName>
    <definedName name="__so1717" localSheetId="3">#REF!</definedName>
    <definedName name="__so1717" localSheetId="8">#REF!</definedName>
    <definedName name="__so1717">#REF!</definedName>
    <definedName name="__SOC10">0.3456</definedName>
    <definedName name="__SOC8">0.2827</definedName>
    <definedName name="__soi2" localSheetId="9">#REF!</definedName>
    <definedName name="__soi2" localSheetId="13">#REF!</definedName>
    <definedName name="__soi2" localSheetId="0">#REF!</definedName>
    <definedName name="__soi2" localSheetId="2">#REF!</definedName>
    <definedName name="__soi2" localSheetId="3">#REF!</definedName>
    <definedName name="__soi2" localSheetId="8">#REF!</definedName>
    <definedName name="__soi2">#REF!</definedName>
    <definedName name="__soi3" localSheetId="9">#REF!</definedName>
    <definedName name="__soi3" localSheetId="0">#REF!</definedName>
    <definedName name="__soi3" localSheetId="2">#REF!</definedName>
    <definedName name="__soi3" localSheetId="3">#REF!</definedName>
    <definedName name="__soi3" localSheetId="8">#REF!</definedName>
    <definedName name="__soi3">#REF!</definedName>
    <definedName name="__Sta1">531.877</definedName>
    <definedName name="__Sta2">561.952</definedName>
    <definedName name="__Sta3">712.202</definedName>
    <definedName name="__Sta4">762.202</definedName>
    <definedName name="__Stb24" localSheetId="9">#REF!</definedName>
    <definedName name="__Stb24" localSheetId="13">#REF!</definedName>
    <definedName name="__Stb24" localSheetId="0">#REF!</definedName>
    <definedName name="__Stb24" localSheetId="2">#REF!</definedName>
    <definedName name="__Stb24" localSheetId="3">#REF!</definedName>
    <definedName name="__Stb24" localSheetId="8">#REF!</definedName>
    <definedName name="__Stb24">#REF!</definedName>
    <definedName name="__Stb33" localSheetId="9">#REF!</definedName>
    <definedName name="__Stb33" localSheetId="0">#REF!</definedName>
    <definedName name="__Stb33" localSheetId="2">#REF!</definedName>
    <definedName name="__Stb33" localSheetId="3">#REF!</definedName>
    <definedName name="__Stb33" localSheetId="8">#REF!</definedName>
    <definedName name="__Stb33">#REF!</definedName>
    <definedName name="__sua20" localSheetId="9">#REF!</definedName>
    <definedName name="__sua20" localSheetId="0">#REF!</definedName>
    <definedName name="__sua20" localSheetId="2">#REF!</definedName>
    <definedName name="__sua20" localSheetId="3">#REF!</definedName>
    <definedName name="__sua20" localSheetId="8">#REF!</definedName>
    <definedName name="__sua20">#REF!</definedName>
    <definedName name="__sua30" localSheetId="0">#REF!</definedName>
    <definedName name="__sua30" localSheetId="2">#REF!</definedName>
    <definedName name="__sua30" localSheetId="3">#REF!</definedName>
    <definedName name="__sua30" localSheetId="8">#REF!</definedName>
    <definedName name="__sua30">#REF!</definedName>
    <definedName name="__ta1" localSheetId="0">#REF!</definedName>
    <definedName name="__ta1" localSheetId="2">#REF!</definedName>
    <definedName name="__ta1" localSheetId="3">#REF!</definedName>
    <definedName name="__ta1" localSheetId="8">#REF!</definedName>
    <definedName name="__ta1">#REF!</definedName>
    <definedName name="__ta2" localSheetId="0">#REF!</definedName>
    <definedName name="__ta2" localSheetId="2">#REF!</definedName>
    <definedName name="__ta2" localSheetId="3">#REF!</definedName>
    <definedName name="__ta2" localSheetId="8">#REF!</definedName>
    <definedName name="__ta2">#REF!</definedName>
    <definedName name="__ta3" localSheetId="0">#REF!</definedName>
    <definedName name="__ta3" localSheetId="2">#REF!</definedName>
    <definedName name="__ta3" localSheetId="3">#REF!</definedName>
    <definedName name="__ta3" localSheetId="8">#REF!</definedName>
    <definedName name="__ta3">#REF!</definedName>
    <definedName name="__ta4" localSheetId="0">#REF!</definedName>
    <definedName name="__ta4" localSheetId="2">#REF!</definedName>
    <definedName name="__ta4" localSheetId="3">#REF!</definedName>
    <definedName name="__ta4" localSheetId="8">#REF!</definedName>
    <definedName name="__ta4">#REF!</definedName>
    <definedName name="__ta5" localSheetId="0">#REF!</definedName>
    <definedName name="__ta5" localSheetId="2">#REF!</definedName>
    <definedName name="__ta5" localSheetId="3">#REF!</definedName>
    <definedName name="__ta5" localSheetId="8">#REF!</definedName>
    <definedName name="__ta5">#REF!</definedName>
    <definedName name="__ta6" localSheetId="0">#REF!</definedName>
    <definedName name="__ta6" localSheetId="2">#REF!</definedName>
    <definedName name="__ta6" localSheetId="3">#REF!</definedName>
    <definedName name="__ta6" localSheetId="8">#REF!</definedName>
    <definedName name="__ta6">#REF!</definedName>
    <definedName name="__TB1" localSheetId="0">#REF!</definedName>
    <definedName name="__TB1" localSheetId="2">#REF!</definedName>
    <definedName name="__TB1" localSheetId="3">#REF!</definedName>
    <definedName name="__TB1" localSheetId="8">#REF!</definedName>
    <definedName name="__TB1">#REF!</definedName>
    <definedName name="__tb2" localSheetId="0">#REF!</definedName>
    <definedName name="__tb2" localSheetId="2">#REF!</definedName>
    <definedName name="__tb2" localSheetId="3">#REF!</definedName>
    <definedName name="__tb2" localSheetId="8">#REF!</definedName>
    <definedName name="__tb2">#REF!</definedName>
    <definedName name="__tb3" localSheetId="0">#REF!</definedName>
    <definedName name="__tb3" localSheetId="2">#REF!</definedName>
    <definedName name="__tb3" localSheetId="3">#REF!</definedName>
    <definedName name="__tb3" localSheetId="8">#REF!</definedName>
    <definedName name="__tb3">#REF!</definedName>
    <definedName name="__tb4" localSheetId="0">#REF!</definedName>
    <definedName name="__tb4" localSheetId="2">#REF!</definedName>
    <definedName name="__tb4" localSheetId="3">#REF!</definedName>
    <definedName name="__tb4" localSheetId="8">#REF!</definedName>
    <definedName name="__tb4">#REF!</definedName>
    <definedName name="__tc1" localSheetId="0">#REF!</definedName>
    <definedName name="__tc1" localSheetId="2">#REF!</definedName>
    <definedName name="__tc1" localSheetId="3">#REF!</definedName>
    <definedName name="__tc1" localSheetId="8">#REF!</definedName>
    <definedName name="__tc1">#REF!</definedName>
    <definedName name="__td1" localSheetId="0">#REF!</definedName>
    <definedName name="__td1" localSheetId="2">#REF!</definedName>
    <definedName name="__td1" localSheetId="3">#REF!</definedName>
    <definedName name="__td1" localSheetId="8">#REF!</definedName>
    <definedName name="__td1">#REF!</definedName>
    <definedName name="__te1" localSheetId="0">#REF!</definedName>
    <definedName name="__te1" localSheetId="2">#REF!</definedName>
    <definedName name="__te1" localSheetId="3">#REF!</definedName>
    <definedName name="__te1" localSheetId="8">#REF!</definedName>
    <definedName name="__te1">#REF!</definedName>
    <definedName name="__te2" localSheetId="0">#REF!</definedName>
    <definedName name="__te2" localSheetId="2">#REF!</definedName>
    <definedName name="__te2" localSheetId="3">#REF!</definedName>
    <definedName name="__te2" localSheetId="8">#REF!</definedName>
    <definedName name="__te2">#REF!</definedName>
    <definedName name="__tg1" localSheetId="0">#REF!</definedName>
    <definedName name="__tg1" localSheetId="2">#REF!</definedName>
    <definedName name="__tg1" localSheetId="3">#REF!</definedName>
    <definedName name="__tg1" localSheetId="8">#REF!</definedName>
    <definedName name="__tg1">#REF!</definedName>
    <definedName name="__tg427" localSheetId="0">#REF!</definedName>
    <definedName name="__tg427" localSheetId="2">#REF!</definedName>
    <definedName name="__tg427" localSheetId="3">#REF!</definedName>
    <definedName name="__tg427" localSheetId="8">#REF!</definedName>
    <definedName name="__tg427">#REF!</definedName>
    <definedName name="__TK155" localSheetId="0">#REF!</definedName>
    <definedName name="__TK155" localSheetId="2">#REF!</definedName>
    <definedName name="__TK155" localSheetId="3">#REF!</definedName>
    <definedName name="__TK155" localSheetId="8">#REF!</definedName>
    <definedName name="__TK155">#REF!</definedName>
    <definedName name="__TK422" localSheetId="0">#REF!</definedName>
    <definedName name="__TK422" localSheetId="2">#REF!</definedName>
    <definedName name="__TK422" localSheetId="3">#REF!</definedName>
    <definedName name="__TK422" localSheetId="8">#REF!</definedName>
    <definedName name="__TK422">#REF!</definedName>
    <definedName name="__TL1" localSheetId="0">#REF!</definedName>
    <definedName name="__TL1" localSheetId="2">#REF!</definedName>
    <definedName name="__TL1" localSheetId="3">#REF!</definedName>
    <definedName name="__TL1" localSheetId="8">#REF!</definedName>
    <definedName name="__TL1">#REF!</definedName>
    <definedName name="__TL2" localSheetId="0">#REF!</definedName>
    <definedName name="__TL2" localSheetId="2">#REF!</definedName>
    <definedName name="__TL2" localSheetId="3">#REF!</definedName>
    <definedName name="__TL2" localSheetId="8">#REF!</definedName>
    <definedName name="__TL2">#REF!</definedName>
    <definedName name="__TL3" localSheetId="0">#REF!</definedName>
    <definedName name="__TL3" localSheetId="2">#REF!</definedName>
    <definedName name="__TL3" localSheetId="3">#REF!</definedName>
    <definedName name="__TL3" localSheetId="8">#REF!</definedName>
    <definedName name="__TL3">#REF!</definedName>
    <definedName name="__TLA120" localSheetId="0">#REF!</definedName>
    <definedName name="__TLA120" localSheetId="2">#REF!</definedName>
    <definedName name="__TLA120" localSheetId="3">#REF!</definedName>
    <definedName name="__TLA120" localSheetId="8">#REF!</definedName>
    <definedName name="__TLA120">#REF!</definedName>
    <definedName name="__TLA35" localSheetId="0">#REF!</definedName>
    <definedName name="__TLA35" localSheetId="2">#REF!</definedName>
    <definedName name="__TLA35" localSheetId="3">#REF!</definedName>
    <definedName name="__TLA35" localSheetId="8">#REF!</definedName>
    <definedName name="__TLA35">#REF!</definedName>
    <definedName name="__TLA50" localSheetId="0">#REF!</definedName>
    <definedName name="__TLA50" localSheetId="2">#REF!</definedName>
    <definedName name="__TLA50" localSheetId="3">#REF!</definedName>
    <definedName name="__TLA50" localSheetId="8">#REF!</definedName>
    <definedName name="__TLA50">#REF!</definedName>
    <definedName name="__TLA70" localSheetId="0">#REF!</definedName>
    <definedName name="__TLA70" localSheetId="2">#REF!</definedName>
    <definedName name="__TLA70" localSheetId="3">#REF!</definedName>
    <definedName name="__TLA70" localSheetId="8">#REF!</definedName>
    <definedName name="__TLA70">#REF!</definedName>
    <definedName name="__TLA95" localSheetId="0">#REF!</definedName>
    <definedName name="__TLA95" localSheetId="2">#REF!</definedName>
    <definedName name="__TLA95" localSheetId="3">#REF!</definedName>
    <definedName name="__TLA95" localSheetId="8">#REF!</definedName>
    <definedName name="__TLA95">#REF!</definedName>
    <definedName name="__tld2" localSheetId="0">#REF!</definedName>
    <definedName name="__tld2" localSheetId="2">#REF!</definedName>
    <definedName name="__tld2" localSheetId="3">#REF!</definedName>
    <definedName name="__tld2" localSheetId="8">#REF!</definedName>
    <definedName name="__tld2">#REF!</definedName>
    <definedName name="__tlp3" localSheetId="0">#REF!</definedName>
    <definedName name="__tlp3" localSheetId="2">#REF!</definedName>
    <definedName name="__tlp3" localSheetId="3">#REF!</definedName>
    <definedName name="__tlp3" localSheetId="8">#REF!</definedName>
    <definedName name="__tlp3">#REF!</definedName>
    <definedName name="__tp2" localSheetId="0">#REF!</definedName>
    <definedName name="__tp2" localSheetId="2">#REF!</definedName>
    <definedName name="__tp2" localSheetId="3">#REF!</definedName>
    <definedName name="__tp2" localSheetId="8">#REF!</definedName>
    <definedName name="__tp2">#REF!</definedName>
    <definedName name="__TS2" localSheetId="0">#REF!</definedName>
    <definedName name="__TS2" localSheetId="2">#REF!</definedName>
    <definedName name="__TS2" localSheetId="3">#REF!</definedName>
    <definedName name="__TS2" localSheetId="8">#REF!</definedName>
    <definedName name="__TS2">#REF!</definedName>
    <definedName name="__tt3" localSheetId="9" hidden="1">{"'Sheet1'!$L$16"}</definedName>
    <definedName name="__tt3" localSheetId="12" hidden="1">{"'Sheet1'!$L$16"}</definedName>
    <definedName name="__tt3" localSheetId="13" hidden="1">{"'Sheet1'!$L$16"}</definedName>
    <definedName name="__tt3" localSheetId="14" hidden="1">{"'Sheet1'!$L$16"}</definedName>
    <definedName name="__tt3" localSheetId="15" hidden="1">{"'Sheet1'!$L$16"}</definedName>
    <definedName name="__tt3" localSheetId="16" hidden="1">{"'Sheet1'!$L$16"}</definedName>
    <definedName name="__tt3" localSheetId="0" hidden="1">{"'Sheet1'!$L$16"}</definedName>
    <definedName name="__tt3" localSheetId="2" hidden="1">{"'Sheet1'!$L$16"}</definedName>
    <definedName name="__tt3" localSheetId="3" hidden="1">{"'Sheet1'!$L$16"}</definedName>
    <definedName name="__tt3" localSheetId="5" hidden="1">{"'Sheet1'!$L$16"}</definedName>
    <definedName name="__tt3" localSheetId="6" hidden="1">{"'Sheet1'!$L$16"}</definedName>
    <definedName name="__tt3" localSheetId="8" hidden="1">{"'Sheet1'!$L$16"}</definedName>
    <definedName name="__tt3" hidden="1">{"'Sheet1'!$L$16"}</definedName>
    <definedName name="__TT31" localSheetId="9" hidden="1">{"'Sheet1'!$L$16"}</definedName>
    <definedName name="__TT31" localSheetId="12" hidden="1">{"'Sheet1'!$L$16"}</definedName>
    <definedName name="__TT31" localSheetId="13" hidden="1">{"'Sheet1'!$L$16"}</definedName>
    <definedName name="__TT31" localSheetId="14" hidden="1">{"'Sheet1'!$L$16"}</definedName>
    <definedName name="__TT31" localSheetId="15" hidden="1">{"'Sheet1'!$L$16"}</definedName>
    <definedName name="__TT31" localSheetId="16" hidden="1">{"'Sheet1'!$L$16"}</definedName>
    <definedName name="__TT31" localSheetId="0" hidden="1">{"'Sheet1'!$L$16"}</definedName>
    <definedName name="__TT31" localSheetId="2" hidden="1">{"'Sheet1'!$L$16"}</definedName>
    <definedName name="__TT31" localSheetId="3" hidden="1">{"'Sheet1'!$L$16"}</definedName>
    <definedName name="__TT31" localSheetId="8" hidden="1">{"'Sheet1'!$L$16"}</definedName>
    <definedName name="__TT31" hidden="1">{"'Sheet1'!$L$16"}</definedName>
    <definedName name="__TVL1" localSheetId="0">#REF!</definedName>
    <definedName name="__TVL1" localSheetId="2">#REF!</definedName>
    <definedName name="__TVL1" localSheetId="3">#REF!</definedName>
    <definedName name="__TVL1" localSheetId="8">#REF!</definedName>
    <definedName name="__TVL1">#REF!</definedName>
    <definedName name="__tz593" localSheetId="0">#REF!</definedName>
    <definedName name="__tz593" localSheetId="2">#REF!</definedName>
    <definedName name="__tz593" localSheetId="3">#REF!</definedName>
    <definedName name="__tz593" localSheetId="8">#REF!</definedName>
    <definedName name="__tz593">#REF!</definedName>
    <definedName name="__TH1" localSheetId="0">#REF!</definedName>
    <definedName name="__TH1" localSheetId="2">#REF!</definedName>
    <definedName name="__TH1" localSheetId="3">#REF!</definedName>
    <definedName name="__TH1" localSheetId="8">#REF!</definedName>
    <definedName name="__TH1">#REF!</definedName>
    <definedName name="__TH2" localSheetId="0">#REF!</definedName>
    <definedName name="__TH2" localSheetId="2">#REF!</definedName>
    <definedName name="__TH2" localSheetId="3">#REF!</definedName>
    <definedName name="__TH2" localSheetId="8">#REF!</definedName>
    <definedName name="__TH2">#REF!</definedName>
    <definedName name="__TH20" localSheetId="0">#REF!</definedName>
    <definedName name="__TH20" localSheetId="2">#REF!</definedName>
    <definedName name="__TH20" localSheetId="3">#REF!</definedName>
    <definedName name="__TH20" localSheetId="8">#REF!</definedName>
    <definedName name="__TH20">#REF!</definedName>
    <definedName name="__TH3" localSheetId="0">#REF!</definedName>
    <definedName name="__TH3" localSheetId="2">#REF!</definedName>
    <definedName name="__TH3" localSheetId="3">#REF!</definedName>
    <definedName name="__TH3" localSheetId="8">#REF!</definedName>
    <definedName name="__TH3">#REF!</definedName>
    <definedName name="__TH35" localSheetId="0">#REF!</definedName>
    <definedName name="__TH35" localSheetId="2">#REF!</definedName>
    <definedName name="__TH35" localSheetId="3">#REF!</definedName>
    <definedName name="__TH35" localSheetId="8">#REF!</definedName>
    <definedName name="__TH35">#REF!</definedName>
    <definedName name="__TH50" localSheetId="0">#REF!</definedName>
    <definedName name="__TH50" localSheetId="2">#REF!</definedName>
    <definedName name="__TH50" localSheetId="3">#REF!</definedName>
    <definedName name="__TH50" localSheetId="8">#REF!</definedName>
    <definedName name="__TH50">#REF!</definedName>
    <definedName name="__tra100" localSheetId="0">#REF!</definedName>
    <definedName name="__tra100" localSheetId="2">#REF!</definedName>
    <definedName name="__tra100" localSheetId="3">#REF!</definedName>
    <definedName name="__tra100" localSheetId="8">#REF!</definedName>
    <definedName name="__tra100">#REF!</definedName>
    <definedName name="__tra102" localSheetId="0">#REF!</definedName>
    <definedName name="__tra102" localSheetId="2">#REF!</definedName>
    <definedName name="__tra102" localSheetId="3">#REF!</definedName>
    <definedName name="__tra102" localSheetId="8">#REF!</definedName>
    <definedName name="__tra102">#REF!</definedName>
    <definedName name="__tra104" localSheetId="0">#REF!</definedName>
    <definedName name="__tra104" localSheetId="2">#REF!</definedName>
    <definedName name="__tra104" localSheetId="3">#REF!</definedName>
    <definedName name="__tra104" localSheetId="8">#REF!</definedName>
    <definedName name="__tra104">#REF!</definedName>
    <definedName name="__tra106" localSheetId="0">#REF!</definedName>
    <definedName name="__tra106" localSheetId="2">#REF!</definedName>
    <definedName name="__tra106" localSheetId="3">#REF!</definedName>
    <definedName name="__tra106" localSheetId="8">#REF!</definedName>
    <definedName name="__tra106">#REF!</definedName>
    <definedName name="__tra108" localSheetId="0">#REF!</definedName>
    <definedName name="__tra108" localSheetId="2">#REF!</definedName>
    <definedName name="__tra108" localSheetId="3">#REF!</definedName>
    <definedName name="__tra108" localSheetId="8">#REF!</definedName>
    <definedName name="__tra108">#REF!</definedName>
    <definedName name="__tra110" localSheetId="0">#REF!</definedName>
    <definedName name="__tra110" localSheetId="2">#REF!</definedName>
    <definedName name="__tra110" localSheetId="3">#REF!</definedName>
    <definedName name="__tra110" localSheetId="8">#REF!</definedName>
    <definedName name="__tra110">#REF!</definedName>
    <definedName name="__tra112" localSheetId="0">#REF!</definedName>
    <definedName name="__tra112" localSheetId="2">#REF!</definedName>
    <definedName name="__tra112" localSheetId="3">#REF!</definedName>
    <definedName name="__tra112" localSheetId="8">#REF!</definedName>
    <definedName name="__tra112">#REF!</definedName>
    <definedName name="__tra114" localSheetId="0">#REF!</definedName>
    <definedName name="__tra114" localSheetId="2">#REF!</definedName>
    <definedName name="__tra114" localSheetId="3">#REF!</definedName>
    <definedName name="__tra114" localSheetId="8">#REF!</definedName>
    <definedName name="__tra114">#REF!</definedName>
    <definedName name="__tra116" localSheetId="0">#REF!</definedName>
    <definedName name="__tra116" localSheetId="2">#REF!</definedName>
    <definedName name="__tra116" localSheetId="3">#REF!</definedName>
    <definedName name="__tra116" localSheetId="8">#REF!</definedName>
    <definedName name="__tra116">#REF!</definedName>
    <definedName name="__tra118" localSheetId="0">#REF!</definedName>
    <definedName name="__tra118" localSheetId="2">#REF!</definedName>
    <definedName name="__tra118" localSheetId="3">#REF!</definedName>
    <definedName name="__tra118" localSheetId="8">#REF!</definedName>
    <definedName name="__tra118">#REF!</definedName>
    <definedName name="__tra120" localSheetId="0">#REF!</definedName>
    <definedName name="__tra120" localSheetId="2">#REF!</definedName>
    <definedName name="__tra120" localSheetId="3">#REF!</definedName>
    <definedName name="__tra120" localSheetId="8">#REF!</definedName>
    <definedName name="__tra120">#REF!</definedName>
    <definedName name="__tra122" localSheetId="0">#REF!</definedName>
    <definedName name="__tra122" localSheetId="2">#REF!</definedName>
    <definedName name="__tra122" localSheetId="3">#REF!</definedName>
    <definedName name="__tra122" localSheetId="8">#REF!</definedName>
    <definedName name="__tra122">#REF!</definedName>
    <definedName name="__tra124" localSheetId="0">#REF!</definedName>
    <definedName name="__tra124" localSheetId="2">#REF!</definedName>
    <definedName name="__tra124" localSheetId="3">#REF!</definedName>
    <definedName name="__tra124" localSheetId="8">#REF!</definedName>
    <definedName name="__tra124">#REF!</definedName>
    <definedName name="__tra126" localSheetId="0">#REF!</definedName>
    <definedName name="__tra126" localSheetId="2">#REF!</definedName>
    <definedName name="__tra126" localSheetId="3">#REF!</definedName>
    <definedName name="__tra126" localSheetId="8">#REF!</definedName>
    <definedName name="__tra126">#REF!</definedName>
    <definedName name="__tra128" localSheetId="0">#REF!</definedName>
    <definedName name="__tra128" localSheetId="2">#REF!</definedName>
    <definedName name="__tra128" localSheetId="3">#REF!</definedName>
    <definedName name="__tra128" localSheetId="8">#REF!</definedName>
    <definedName name="__tra128">#REF!</definedName>
    <definedName name="__tra130" localSheetId="0">#REF!</definedName>
    <definedName name="__tra130" localSheetId="2">#REF!</definedName>
    <definedName name="__tra130" localSheetId="3">#REF!</definedName>
    <definedName name="__tra130" localSheetId="8">#REF!</definedName>
    <definedName name="__tra130">#REF!</definedName>
    <definedName name="__tra132" localSheetId="0">#REF!</definedName>
    <definedName name="__tra132" localSheetId="2">#REF!</definedName>
    <definedName name="__tra132" localSheetId="3">#REF!</definedName>
    <definedName name="__tra132" localSheetId="8">#REF!</definedName>
    <definedName name="__tra132">#REF!</definedName>
    <definedName name="__tra134" localSheetId="0">#REF!</definedName>
    <definedName name="__tra134" localSheetId="2">#REF!</definedName>
    <definedName name="__tra134" localSheetId="3">#REF!</definedName>
    <definedName name="__tra134" localSheetId="8">#REF!</definedName>
    <definedName name="__tra134">#REF!</definedName>
    <definedName name="__tra136" localSheetId="0">#REF!</definedName>
    <definedName name="__tra136" localSheetId="2">#REF!</definedName>
    <definedName name="__tra136" localSheetId="3">#REF!</definedName>
    <definedName name="__tra136" localSheetId="8">#REF!</definedName>
    <definedName name="__tra136">#REF!</definedName>
    <definedName name="__tra138" localSheetId="0">#REF!</definedName>
    <definedName name="__tra138" localSheetId="2">#REF!</definedName>
    <definedName name="__tra138" localSheetId="3">#REF!</definedName>
    <definedName name="__tra138" localSheetId="8">#REF!</definedName>
    <definedName name="__tra138">#REF!</definedName>
    <definedName name="__tra140" localSheetId="0">#REF!</definedName>
    <definedName name="__tra140" localSheetId="2">#REF!</definedName>
    <definedName name="__tra140" localSheetId="3">#REF!</definedName>
    <definedName name="__tra140" localSheetId="8">#REF!</definedName>
    <definedName name="__tra140">#REF!</definedName>
    <definedName name="__tra2005" localSheetId="0">#REF!</definedName>
    <definedName name="__tra2005" localSheetId="2">#REF!</definedName>
    <definedName name="__tra2005" localSheetId="3">#REF!</definedName>
    <definedName name="__tra2005" localSheetId="8">#REF!</definedName>
    <definedName name="__tra2005">#REF!</definedName>
    <definedName name="__tra70" localSheetId="0">#REF!</definedName>
    <definedName name="__tra70" localSheetId="2">#REF!</definedName>
    <definedName name="__tra70" localSheetId="3">#REF!</definedName>
    <definedName name="__tra70" localSheetId="8">#REF!</definedName>
    <definedName name="__tra70">#REF!</definedName>
    <definedName name="__tra72" localSheetId="0">#REF!</definedName>
    <definedName name="__tra72" localSheetId="2">#REF!</definedName>
    <definedName name="__tra72" localSheetId="3">#REF!</definedName>
    <definedName name="__tra72" localSheetId="8">#REF!</definedName>
    <definedName name="__tra72">#REF!</definedName>
    <definedName name="__tra74" localSheetId="0">#REF!</definedName>
    <definedName name="__tra74" localSheetId="2">#REF!</definedName>
    <definedName name="__tra74" localSheetId="3">#REF!</definedName>
    <definedName name="__tra74" localSheetId="8">#REF!</definedName>
    <definedName name="__tra74">#REF!</definedName>
    <definedName name="__tra76" localSheetId="0">#REF!</definedName>
    <definedName name="__tra76" localSheetId="2">#REF!</definedName>
    <definedName name="__tra76" localSheetId="3">#REF!</definedName>
    <definedName name="__tra76" localSheetId="8">#REF!</definedName>
    <definedName name="__tra76">#REF!</definedName>
    <definedName name="__tra78" localSheetId="0">#REF!</definedName>
    <definedName name="__tra78" localSheetId="2">#REF!</definedName>
    <definedName name="__tra78" localSheetId="3">#REF!</definedName>
    <definedName name="__tra78" localSheetId="8">#REF!</definedName>
    <definedName name="__tra78">#REF!</definedName>
    <definedName name="__tra79" localSheetId="0">#REF!</definedName>
    <definedName name="__tra79" localSheetId="2">#REF!</definedName>
    <definedName name="__tra79" localSheetId="3">#REF!</definedName>
    <definedName name="__tra79" localSheetId="8">#REF!</definedName>
    <definedName name="__tra79">#REF!</definedName>
    <definedName name="__tra80" localSheetId="0">#REF!</definedName>
    <definedName name="__tra80" localSheetId="2">#REF!</definedName>
    <definedName name="__tra80" localSheetId="3">#REF!</definedName>
    <definedName name="__tra80" localSheetId="8">#REF!</definedName>
    <definedName name="__tra80">#REF!</definedName>
    <definedName name="__tra82" localSheetId="0">#REF!</definedName>
    <definedName name="__tra82" localSheetId="2">#REF!</definedName>
    <definedName name="__tra82" localSheetId="3">#REF!</definedName>
    <definedName name="__tra82" localSheetId="8">#REF!</definedName>
    <definedName name="__tra82">#REF!</definedName>
    <definedName name="__tra84" localSheetId="0">#REF!</definedName>
    <definedName name="__tra84" localSheetId="2">#REF!</definedName>
    <definedName name="__tra84" localSheetId="3">#REF!</definedName>
    <definedName name="__tra84" localSheetId="8">#REF!</definedName>
    <definedName name="__tra84">#REF!</definedName>
    <definedName name="__tra86" localSheetId="0">#REF!</definedName>
    <definedName name="__tra86" localSheetId="2">#REF!</definedName>
    <definedName name="__tra86" localSheetId="3">#REF!</definedName>
    <definedName name="__tra86" localSheetId="8">#REF!</definedName>
    <definedName name="__tra86">#REF!</definedName>
    <definedName name="__tra88" localSheetId="0">#REF!</definedName>
    <definedName name="__tra88" localSheetId="2">#REF!</definedName>
    <definedName name="__tra88" localSheetId="3">#REF!</definedName>
    <definedName name="__tra88" localSheetId="8">#REF!</definedName>
    <definedName name="__tra88">#REF!</definedName>
    <definedName name="__tra90" localSheetId="0">#REF!</definedName>
    <definedName name="__tra90" localSheetId="2">#REF!</definedName>
    <definedName name="__tra90" localSheetId="3">#REF!</definedName>
    <definedName name="__tra90" localSheetId="8">#REF!</definedName>
    <definedName name="__tra90">#REF!</definedName>
    <definedName name="__tra92" localSheetId="0">#REF!</definedName>
    <definedName name="__tra92" localSheetId="2">#REF!</definedName>
    <definedName name="__tra92" localSheetId="3">#REF!</definedName>
    <definedName name="__tra92" localSheetId="8">#REF!</definedName>
    <definedName name="__tra92">#REF!</definedName>
    <definedName name="__tra94" localSheetId="0">#REF!</definedName>
    <definedName name="__tra94" localSheetId="2">#REF!</definedName>
    <definedName name="__tra94" localSheetId="3">#REF!</definedName>
    <definedName name="__tra94" localSheetId="8">#REF!</definedName>
    <definedName name="__tra94">#REF!</definedName>
    <definedName name="__tra96" localSheetId="0">#REF!</definedName>
    <definedName name="__tra96" localSheetId="2">#REF!</definedName>
    <definedName name="__tra96" localSheetId="3">#REF!</definedName>
    <definedName name="__tra96" localSheetId="8">#REF!</definedName>
    <definedName name="__tra96">#REF!</definedName>
    <definedName name="__tra98" localSheetId="0">#REF!</definedName>
    <definedName name="__tra98" localSheetId="2">#REF!</definedName>
    <definedName name="__tra98" localSheetId="3">#REF!</definedName>
    <definedName name="__tra98" localSheetId="8">#REF!</definedName>
    <definedName name="__tra98">#REF!</definedName>
    <definedName name="__Tru21" localSheetId="9" hidden="1">{"'Sheet1'!$L$16"}</definedName>
    <definedName name="__Tru21" localSheetId="12" hidden="1">{"'Sheet1'!$L$16"}</definedName>
    <definedName name="__Tru21" localSheetId="13" hidden="1">{"'Sheet1'!$L$16"}</definedName>
    <definedName name="__Tru21" localSheetId="14" hidden="1">{"'Sheet1'!$L$16"}</definedName>
    <definedName name="__Tru21" localSheetId="15" hidden="1">{"'Sheet1'!$L$16"}</definedName>
    <definedName name="__Tru21" localSheetId="16" hidden="1">{"'Sheet1'!$L$16"}</definedName>
    <definedName name="__Tru21" localSheetId="0" hidden="1">{"'Sheet1'!$L$16"}</definedName>
    <definedName name="__Tru21" localSheetId="2" hidden="1">{"'Sheet1'!$L$16"}</definedName>
    <definedName name="__Tru21" localSheetId="3" hidden="1">{"'Sheet1'!$L$16"}</definedName>
    <definedName name="__Tru21" localSheetId="8" hidden="1">{"'Sheet1'!$L$16"}</definedName>
    <definedName name="__Tru21" hidden="1">{"'Sheet1'!$L$16"}</definedName>
    <definedName name="__ui100" localSheetId="0">#REF!</definedName>
    <definedName name="__ui100" localSheetId="2">#REF!</definedName>
    <definedName name="__ui100" localSheetId="3">#REF!</definedName>
    <definedName name="__ui100" localSheetId="8">#REF!</definedName>
    <definedName name="__ui100">#REF!</definedName>
    <definedName name="__ui105" localSheetId="0">#REF!</definedName>
    <definedName name="__ui105" localSheetId="2">#REF!</definedName>
    <definedName name="__ui105" localSheetId="3">#REF!</definedName>
    <definedName name="__ui105" localSheetId="8">#REF!</definedName>
    <definedName name="__ui105">#REF!</definedName>
    <definedName name="__ui108" localSheetId="0">#REF!</definedName>
    <definedName name="__ui108" localSheetId="2">#REF!</definedName>
    <definedName name="__ui108" localSheetId="3">#REF!</definedName>
    <definedName name="__ui108" localSheetId="8">#REF!</definedName>
    <definedName name="__ui108">#REF!</definedName>
    <definedName name="__ui130" localSheetId="0">#REF!</definedName>
    <definedName name="__ui130" localSheetId="2">#REF!</definedName>
    <definedName name="__ui130" localSheetId="3">#REF!</definedName>
    <definedName name="__ui130" localSheetId="8">#REF!</definedName>
    <definedName name="__ui130">#REF!</definedName>
    <definedName name="__ui140" localSheetId="0">#REF!</definedName>
    <definedName name="__ui140" localSheetId="2">#REF!</definedName>
    <definedName name="__ui140" localSheetId="3">#REF!</definedName>
    <definedName name="__ui140" localSheetId="8">#REF!</definedName>
    <definedName name="__ui140">#REF!</definedName>
    <definedName name="__ui160" localSheetId="0">#REF!</definedName>
    <definedName name="__ui160" localSheetId="2">#REF!</definedName>
    <definedName name="__ui160" localSheetId="3">#REF!</definedName>
    <definedName name="__ui160" localSheetId="8">#REF!</definedName>
    <definedName name="__ui160">#REF!</definedName>
    <definedName name="__ui180" localSheetId="0">#REF!</definedName>
    <definedName name="__ui180" localSheetId="2">#REF!</definedName>
    <definedName name="__ui180" localSheetId="3">#REF!</definedName>
    <definedName name="__ui180" localSheetId="8">#REF!</definedName>
    <definedName name="__ui180">#REF!</definedName>
    <definedName name="__ui250" localSheetId="0">#REF!</definedName>
    <definedName name="__ui250" localSheetId="2">#REF!</definedName>
    <definedName name="__ui250" localSheetId="3">#REF!</definedName>
    <definedName name="__ui250" localSheetId="8">#REF!</definedName>
    <definedName name="__ui250">#REF!</definedName>
    <definedName name="__ui271" localSheetId="0">#REF!</definedName>
    <definedName name="__ui271" localSheetId="2">#REF!</definedName>
    <definedName name="__ui271" localSheetId="3">#REF!</definedName>
    <definedName name="__ui271" localSheetId="8">#REF!</definedName>
    <definedName name="__ui271">#REF!</definedName>
    <definedName name="__ui320" localSheetId="0">#REF!</definedName>
    <definedName name="__ui320" localSheetId="2">#REF!</definedName>
    <definedName name="__ui320" localSheetId="3">#REF!</definedName>
    <definedName name="__ui320" localSheetId="8">#REF!</definedName>
    <definedName name="__ui320">#REF!</definedName>
    <definedName name="__ui45" localSheetId="0">#REF!</definedName>
    <definedName name="__ui45" localSheetId="2">#REF!</definedName>
    <definedName name="__ui45" localSheetId="3">#REF!</definedName>
    <definedName name="__ui45" localSheetId="8">#REF!</definedName>
    <definedName name="__ui45">#REF!</definedName>
    <definedName name="__ui50" localSheetId="0">#REF!</definedName>
    <definedName name="__ui50" localSheetId="2">#REF!</definedName>
    <definedName name="__ui50" localSheetId="3">#REF!</definedName>
    <definedName name="__ui50" localSheetId="8">#REF!</definedName>
    <definedName name="__ui50">#REF!</definedName>
    <definedName name="__ui54" localSheetId="0">#REF!</definedName>
    <definedName name="__ui54" localSheetId="2">#REF!</definedName>
    <definedName name="__ui54" localSheetId="3">#REF!</definedName>
    <definedName name="__ui54" localSheetId="8">#REF!</definedName>
    <definedName name="__ui54">#REF!</definedName>
    <definedName name="__ui65" localSheetId="0">#REF!</definedName>
    <definedName name="__ui65" localSheetId="2">#REF!</definedName>
    <definedName name="__ui65" localSheetId="3">#REF!</definedName>
    <definedName name="__ui65" localSheetId="8">#REF!</definedName>
    <definedName name="__ui65">#REF!</definedName>
    <definedName name="__ui75" localSheetId="0">#REF!</definedName>
    <definedName name="__ui75" localSheetId="2">#REF!</definedName>
    <definedName name="__ui75" localSheetId="3">#REF!</definedName>
    <definedName name="__ui75" localSheetId="8">#REF!</definedName>
    <definedName name="__ui75">#REF!</definedName>
    <definedName name="__ui80" localSheetId="0">#REF!</definedName>
    <definedName name="__ui80" localSheetId="2">#REF!</definedName>
    <definedName name="__ui80" localSheetId="3">#REF!</definedName>
    <definedName name="__ui80" localSheetId="8">#REF!</definedName>
    <definedName name="__ui80">#REF!</definedName>
    <definedName name="__UT2" localSheetId="0">#REF!</definedName>
    <definedName name="__UT2" localSheetId="2">#REF!</definedName>
    <definedName name="__UT2" localSheetId="3">#REF!</definedName>
    <definedName name="__UT2" localSheetId="8">#REF!</definedName>
    <definedName name="__UT2">#REF!</definedName>
    <definedName name="__vc1" localSheetId="0">#REF!</definedName>
    <definedName name="__vc1" localSheetId="2">#REF!</definedName>
    <definedName name="__vc1" localSheetId="3">#REF!</definedName>
    <definedName name="__vc1" localSheetId="8">#REF!</definedName>
    <definedName name="__vc1">#REF!</definedName>
    <definedName name="__vc2" localSheetId="0">#REF!</definedName>
    <definedName name="__vc2" localSheetId="2">#REF!</definedName>
    <definedName name="__vc2" localSheetId="3">#REF!</definedName>
    <definedName name="__vc2" localSheetId="8">#REF!</definedName>
    <definedName name="__vc2">#REF!</definedName>
    <definedName name="__vc3" localSheetId="0">#REF!</definedName>
    <definedName name="__vc3" localSheetId="2">#REF!</definedName>
    <definedName name="__vc3" localSheetId="3">#REF!</definedName>
    <definedName name="__vc3" localSheetId="8">#REF!</definedName>
    <definedName name="__vc3">#REF!</definedName>
    <definedName name="__Vh2" localSheetId="0">#REF!</definedName>
    <definedName name="__Vh2" localSheetId="2">#REF!</definedName>
    <definedName name="__Vh2" localSheetId="3">#REF!</definedName>
    <definedName name="__Vh2" localSheetId="8">#REF!</definedName>
    <definedName name="__Vh2">#REF!</definedName>
    <definedName name="__VL1" localSheetId="0">#REF!</definedName>
    <definedName name="__VL1" localSheetId="2">#REF!</definedName>
    <definedName name="__VL1" localSheetId="3">#REF!</definedName>
    <definedName name="__VL1" localSheetId="8">#REF!</definedName>
    <definedName name="__VL1">#REF!</definedName>
    <definedName name="__vl10" localSheetId="0">#REF!</definedName>
    <definedName name="__vl10" localSheetId="2">#REF!</definedName>
    <definedName name="__vl10" localSheetId="3">#REF!</definedName>
    <definedName name="__vl10" localSheetId="8">#REF!</definedName>
    <definedName name="__vl10">#REF!</definedName>
    <definedName name="__VL100" localSheetId="0">#REF!</definedName>
    <definedName name="__VL100" localSheetId="2">#REF!</definedName>
    <definedName name="__VL100" localSheetId="3">#REF!</definedName>
    <definedName name="__VL100" localSheetId="8">#REF!</definedName>
    <definedName name="__VL100">#REF!</definedName>
    <definedName name="__vl2" localSheetId="9" hidden="1">{"'Sheet1'!$L$16"}</definedName>
    <definedName name="__vl2" localSheetId="12" hidden="1">{"'Sheet1'!$L$16"}</definedName>
    <definedName name="__vl2" localSheetId="13" hidden="1">{"'Sheet1'!$L$16"}</definedName>
    <definedName name="__vl2" localSheetId="14" hidden="1">{"'Sheet1'!$L$16"}</definedName>
    <definedName name="__vl2" localSheetId="15" hidden="1">{"'Sheet1'!$L$16"}</definedName>
    <definedName name="__vl2" localSheetId="16" hidden="1">{"'Sheet1'!$L$16"}</definedName>
    <definedName name="__vl2" localSheetId="0" hidden="1">{"'Sheet1'!$L$16"}</definedName>
    <definedName name="__vl2" localSheetId="2" hidden="1">{"'Sheet1'!$L$16"}</definedName>
    <definedName name="__vl2" localSheetId="3" hidden="1">{"'Sheet1'!$L$16"}</definedName>
    <definedName name="__vl2" localSheetId="8" hidden="1">{"'Sheet1'!$L$16"}</definedName>
    <definedName name="__vl2" hidden="1">{"'Sheet1'!$L$16"}</definedName>
    <definedName name="__VL200" localSheetId="0">#REF!</definedName>
    <definedName name="__VL200" localSheetId="2">#REF!</definedName>
    <definedName name="__VL200" localSheetId="3">#REF!</definedName>
    <definedName name="__VL200" localSheetId="8">#REF!</definedName>
    <definedName name="__VL200">#REF!</definedName>
    <definedName name="__VL250" localSheetId="0">#REF!</definedName>
    <definedName name="__VL250" localSheetId="2">#REF!</definedName>
    <definedName name="__VL250" localSheetId="3">#REF!</definedName>
    <definedName name="__VL250" localSheetId="8">#REF!</definedName>
    <definedName name="__VL250">#REF!</definedName>
    <definedName name="__vl3" localSheetId="0">#REF!</definedName>
    <definedName name="__vl3" localSheetId="2">#REF!</definedName>
    <definedName name="__vl3" localSheetId="3">#REF!</definedName>
    <definedName name="__vl3" localSheetId="8">#REF!</definedName>
    <definedName name="__vl3">#REF!</definedName>
    <definedName name="__vl4" localSheetId="0">#REF!</definedName>
    <definedName name="__vl4" localSheetId="2">#REF!</definedName>
    <definedName name="__vl4" localSheetId="3">#REF!</definedName>
    <definedName name="__vl4" localSheetId="8">#REF!</definedName>
    <definedName name="__vl4">#REF!</definedName>
    <definedName name="__vl5" localSheetId="0">#REF!</definedName>
    <definedName name="__vl5" localSheetId="2">#REF!</definedName>
    <definedName name="__vl5" localSheetId="3">#REF!</definedName>
    <definedName name="__vl5" localSheetId="8">#REF!</definedName>
    <definedName name="__vl5">#REF!</definedName>
    <definedName name="__vl6" localSheetId="0">#REF!</definedName>
    <definedName name="__vl6" localSheetId="2">#REF!</definedName>
    <definedName name="__vl6" localSheetId="3">#REF!</definedName>
    <definedName name="__vl6" localSheetId="8">#REF!</definedName>
    <definedName name="__vl6">#REF!</definedName>
    <definedName name="__vl7" localSheetId="0">#REF!</definedName>
    <definedName name="__vl7" localSheetId="2">#REF!</definedName>
    <definedName name="__vl7" localSheetId="3">#REF!</definedName>
    <definedName name="__vl7" localSheetId="8">#REF!</definedName>
    <definedName name="__vl7">#REF!</definedName>
    <definedName name="__vl8" localSheetId="0">#REF!</definedName>
    <definedName name="__vl8" localSheetId="2">#REF!</definedName>
    <definedName name="__vl8" localSheetId="3">#REF!</definedName>
    <definedName name="__vl8" localSheetId="8">#REF!</definedName>
    <definedName name="__vl8">#REF!</definedName>
    <definedName name="__vl9" localSheetId="0">#REF!</definedName>
    <definedName name="__vl9" localSheetId="2">#REF!</definedName>
    <definedName name="__vl9" localSheetId="3">#REF!</definedName>
    <definedName name="__vl9" localSheetId="8">#REF!</definedName>
    <definedName name="__vl9">#REF!</definedName>
    <definedName name="__VLP2" localSheetId="12" hidden="1">{"'Sheet1'!$L$16"}</definedName>
    <definedName name="__VLP2" localSheetId="14" hidden="1">{"'Sheet1'!$L$16"}</definedName>
    <definedName name="__VLP2" localSheetId="0" hidden="1">{"'Sheet1'!$L$16"}</definedName>
    <definedName name="__VLP2" localSheetId="2" hidden="1">{"'Sheet1'!$L$16"}</definedName>
    <definedName name="__VLP2" localSheetId="3" hidden="1">{"'Sheet1'!$L$16"}</definedName>
    <definedName name="__VLP2" localSheetId="5" hidden="1">{"'Sheet1'!$L$16"}</definedName>
    <definedName name="__VLP2" localSheetId="6" hidden="1">{"'Sheet1'!$L$16"}</definedName>
    <definedName name="__VLP2" localSheetId="8" hidden="1">{"'Sheet1'!$L$16"}</definedName>
    <definedName name="__VLP2" hidden="1">{"'Sheet1'!$L$16"}</definedName>
    <definedName name="__vlt2" localSheetId="0">#REF!</definedName>
    <definedName name="__vlt2" localSheetId="2">#REF!</definedName>
    <definedName name="__vlt2" localSheetId="3">#REF!</definedName>
    <definedName name="__vlt2" localSheetId="8">#REF!</definedName>
    <definedName name="__vlt2">#REF!</definedName>
    <definedName name="__vlt3" localSheetId="0">#REF!</definedName>
    <definedName name="__vlt3" localSheetId="2">#REF!</definedName>
    <definedName name="__vlt3" localSheetId="3">#REF!</definedName>
    <definedName name="__vlt3" localSheetId="8">#REF!</definedName>
    <definedName name="__vlt3">#REF!</definedName>
    <definedName name="__vlt4" localSheetId="0">#REF!</definedName>
    <definedName name="__vlt4" localSheetId="2">#REF!</definedName>
    <definedName name="__vlt4" localSheetId="3">#REF!</definedName>
    <definedName name="__vlt4" localSheetId="8">#REF!</definedName>
    <definedName name="__vlt4">#REF!</definedName>
    <definedName name="__vlt5" localSheetId="0">#REF!</definedName>
    <definedName name="__vlt5" localSheetId="2">#REF!</definedName>
    <definedName name="__vlt5" localSheetId="3">#REF!</definedName>
    <definedName name="__vlt5" localSheetId="8">#REF!</definedName>
    <definedName name="__vlt5">#REF!</definedName>
    <definedName name="__vlt6" localSheetId="0">#REF!</definedName>
    <definedName name="__vlt6" localSheetId="2">#REF!</definedName>
    <definedName name="__vlt6" localSheetId="3">#REF!</definedName>
    <definedName name="__vlt6" localSheetId="8">#REF!</definedName>
    <definedName name="__vlt6">#REF!</definedName>
    <definedName name="__vlt7" localSheetId="0">#REF!</definedName>
    <definedName name="__vlt7" localSheetId="2">#REF!</definedName>
    <definedName name="__vlt7" localSheetId="3">#REF!</definedName>
    <definedName name="__vlt7" localSheetId="8">#REF!</definedName>
    <definedName name="__vlt7">#REF!</definedName>
    <definedName name="__vlt8" localSheetId="0">#REF!</definedName>
    <definedName name="__vlt8" localSheetId="2">#REF!</definedName>
    <definedName name="__vlt8" localSheetId="3">#REF!</definedName>
    <definedName name="__vlt8" localSheetId="8">#REF!</definedName>
    <definedName name="__vlt8">#REF!</definedName>
    <definedName name="__xb80" localSheetId="0">#REF!</definedName>
    <definedName name="__xb80" localSheetId="2">#REF!</definedName>
    <definedName name="__xb80" localSheetId="3">#REF!</definedName>
    <definedName name="__xb80" localSheetId="8">#REF!</definedName>
    <definedName name="__xb80">#REF!</definedName>
    <definedName name="__xl150" localSheetId="0">#REF!</definedName>
    <definedName name="__xl150" localSheetId="2">#REF!</definedName>
    <definedName name="__xl150" localSheetId="3">#REF!</definedName>
    <definedName name="__xl150" localSheetId="8">#REF!</definedName>
    <definedName name="__xl150">#REF!</definedName>
    <definedName name="__xlfn.BAHTTEXT" hidden="1">#NAME?</definedName>
    <definedName name="__xm3" localSheetId="9">#REF!</definedName>
    <definedName name="__xm3" localSheetId="13">#REF!</definedName>
    <definedName name="__xm3" localSheetId="0">#REF!</definedName>
    <definedName name="__xm3" localSheetId="2">#REF!</definedName>
    <definedName name="__xm3" localSheetId="3">#REF!</definedName>
    <definedName name="__xm3" localSheetId="8">#REF!</definedName>
    <definedName name="__xm3">#REF!</definedName>
    <definedName name="__xm4" localSheetId="9">#REF!</definedName>
    <definedName name="__xm4" localSheetId="0">#REF!</definedName>
    <definedName name="__xm4" localSheetId="2">#REF!</definedName>
    <definedName name="__xm4" localSheetId="3">#REF!</definedName>
    <definedName name="__xm4" localSheetId="8">#REF!</definedName>
    <definedName name="__xm4">#REF!</definedName>
    <definedName name="__xm5" localSheetId="9">#REF!</definedName>
    <definedName name="__xm5" localSheetId="0">#REF!</definedName>
    <definedName name="__xm5" localSheetId="2">#REF!</definedName>
    <definedName name="__xm5" localSheetId="3">#REF!</definedName>
    <definedName name="__xm5" localSheetId="8">#REF!</definedName>
    <definedName name="__xm5">#REF!</definedName>
    <definedName name="_01_11_2001">#N/A</definedName>
    <definedName name="_02" localSheetId="13">#REF!</definedName>
    <definedName name="_02" localSheetId="0">#REF!</definedName>
    <definedName name="_02" localSheetId="2">#REF!</definedName>
    <definedName name="_02" localSheetId="3">#REF!</definedName>
    <definedName name="_02" localSheetId="8">#REF!</definedName>
    <definedName name="_02">#REF!</definedName>
    <definedName name="_1">#N/A</definedName>
    <definedName name="_1__xl150" localSheetId="9">#REF!</definedName>
    <definedName name="_1__xl150" localSheetId="13">#REF!</definedName>
    <definedName name="_1__xl150" localSheetId="0">#REF!</definedName>
    <definedName name="_1__xl150" localSheetId="2">#REF!</definedName>
    <definedName name="_1__xl150" localSheetId="3">#REF!</definedName>
    <definedName name="_1__xl150" localSheetId="8">#REF!</definedName>
    <definedName name="_1__xl150">#REF!</definedName>
    <definedName name="_1000A01">#N/A</definedName>
    <definedName name="_12SOÁ_CTÖØ" localSheetId="9">#REF!</definedName>
    <definedName name="_12SOÁ_CTÖØ" localSheetId="13">#REF!</definedName>
    <definedName name="_12SOÁ_CTÖØ" localSheetId="0">#REF!</definedName>
    <definedName name="_12SOÁ_CTÖØ" localSheetId="2">#REF!</definedName>
    <definedName name="_12SOÁ_CTÖØ" localSheetId="3">#REF!</definedName>
    <definedName name="_12SOÁ_CTÖØ" localSheetId="8">#REF!</definedName>
    <definedName name="_12SOÁ_CTÖØ">#REF!</definedName>
    <definedName name="_15SOÁ_LÖÔÏNG" localSheetId="9">#REF!</definedName>
    <definedName name="_15SOÁ_LÖÔÏNG" localSheetId="0">#REF!</definedName>
    <definedName name="_15SOÁ_LÖÔÏNG" localSheetId="2">#REF!</definedName>
    <definedName name="_15SOÁ_LÖÔÏNG" localSheetId="3">#REF!</definedName>
    <definedName name="_15SOÁ_LÖÔÏNG" localSheetId="8">#REF!</definedName>
    <definedName name="_15SOÁ_LÖÔÏNG">#REF!</definedName>
    <definedName name="_18TEÂN_HAØNG" localSheetId="9">#REF!</definedName>
    <definedName name="_18TEÂN_HAØNG" localSheetId="0">#REF!</definedName>
    <definedName name="_18TEÂN_HAØNG" localSheetId="2">#REF!</definedName>
    <definedName name="_18TEÂN_HAØNG" localSheetId="3">#REF!</definedName>
    <definedName name="_18TEÂN_HAØNG" localSheetId="8">#REF!</definedName>
    <definedName name="_18TEÂN_HAØNG">#REF!</definedName>
    <definedName name="_1BA2500" localSheetId="0">#REF!</definedName>
    <definedName name="_1BA2500" localSheetId="2">#REF!</definedName>
    <definedName name="_1BA2500" localSheetId="3">#REF!</definedName>
    <definedName name="_1BA2500" localSheetId="8">#REF!</definedName>
    <definedName name="_1BA2500">#REF!</definedName>
    <definedName name="_1BA3250" localSheetId="0">#REF!</definedName>
    <definedName name="_1BA3250" localSheetId="2">#REF!</definedName>
    <definedName name="_1BA3250" localSheetId="3">#REF!</definedName>
    <definedName name="_1BA3250" localSheetId="8">#REF!</definedName>
    <definedName name="_1BA3250">#REF!</definedName>
    <definedName name="_1BA400P" localSheetId="0">#REF!</definedName>
    <definedName name="_1BA400P" localSheetId="2">#REF!</definedName>
    <definedName name="_1BA400P" localSheetId="3">#REF!</definedName>
    <definedName name="_1BA400P" localSheetId="8">#REF!</definedName>
    <definedName name="_1BA400P">#REF!</definedName>
    <definedName name="_1CAP001" localSheetId="0">#REF!</definedName>
    <definedName name="_1CAP001" localSheetId="2">#REF!</definedName>
    <definedName name="_1CAP001" localSheetId="3">#REF!</definedName>
    <definedName name="_1CAP001" localSheetId="8">#REF!</definedName>
    <definedName name="_1CAP001">#REF!</definedName>
    <definedName name="_1CAP011" localSheetId="0">#REF!</definedName>
    <definedName name="_1CAP011" localSheetId="2">#REF!</definedName>
    <definedName name="_1CAP011" localSheetId="3">#REF!</definedName>
    <definedName name="_1CAP011" localSheetId="8">#REF!</definedName>
    <definedName name="_1CAP011">#REF!</definedName>
    <definedName name="_1CAP012" localSheetId="0">#REF!</definedName>
    <definedName name="_1CAP012" localSheetId="2">#REF!</definedName>
    <definedName name="_1CAP012" localSheetId="3">#REF!</definedName>
    <definedName name="_1CAP012" localSheetId="8">#REF!</definedName>
    <definedName name="_1CAP012">#REF!</definedName>
    <definedName name="_1CDHT03" localSheetId="0">#REF!</definedName>
    <definedName name="_1CDHT03" localSheetId="2">#REF!</definedName>
    <definedName name="_1CDHT03" localSheetId="3">#REF!</definedName>
    <definedName name="_1CDHT03" localSheetId="8">#REF!</definedName>
    <definedName name="_1CDHT03">#REF!</definedName>
    <definedName name="_1CHANG2" localSheetId="0">#REF!</definedName>
    <definedName name="_1CHANG2" localSheetId="2">#REF!</definedName>
    <definedName name="_1CHANG2" localSheetId="3">#REF!</definedName>
    <definedName name="_1CHANG2" localSheetId="8">#REF!</definedName>
    <definedName name="_1CHANG2">#REF!</definedName>
    <definedName name="_1DADOI1" localSheetId="0">#REF!</definedName>
    <definedName name="_1DADOI1" localSheetId="2">#REF!</definedName>
    <definedName name="_1DADOI1" localSheetId="3">#REF!</definedName>
    <definedName name="_1DADOI1" localSheetId="8">#REF!</definedName>
    <definedName name="_1DADOI1">#REF!</definedName>
    <definedName name="_1DAU002" localSheetId="0">#REF!</definedName>
    <definedName name="_1DAU002" localSheetId="2">#REF!</definedName>
    <definedName name="_1DAU002" localSheetId="3">#REF!</definedName>
    <definedName name="_1DAU002" localSheetId="8">#REF!</definedName>
    <definedName name="_1DAU002">#REF!</definedName>
    <definedName name="_1DDAY03" localSheetId="0">#REF!</definedName>
    <definedName name="_1DDAY03" localSheetId="2">#REF!</definedName>
    <definedName name="_1DDAY03" localSheetId="3">#REF!</definedName>
    <definedName name="_1DDAY03" localSheetId="8">#REF!</definedName>
    <definedName name="_1DDAY03">#REF!</definedName>
    <definedName name="_1DDTT01" localSheetId="0">#REF!</definedName>
    <definedName name="_1DDTT01" localSheetId="2">#REF!</definedName>
    <definedName name="_1DDTT01" localSheetId="3">#REF!</definedName>
    <definedName name="_1DDTT01" localSheetId="8">#REF!</definedName>
    <definedName name="_1DDTT01">#REF!</definedName>
    <definedName name="_1FCO101" localSheetId="0">#REF!</definedName>
    <definedName name="_1FCO101" localSheetId="2">#REF!</definedName>
    <definedName name="_1FCO101" localSheetId="3">#REF!</definedName>
    <definedName name="_1FCO101" localSheetId="8">#REF!</definedName>
    <definedName name="_1FCO101">#REF!</definedName>
    <definedName name="_1GIA101" localSheetId="0">#REF!</definedName>
    <definedName name="_1GIA101" localSheetId="2">#REF!</definedName>
    <definedName name="_1GIA101" localSheetId="3">#REF!</definedName>
    <definedName name="_1GIA101" localSheetId="8">#REF!</definedName>
    <definedName name="_1GIA101">#REF!</definedName>
    <definedName name="_1LA1001" localSheetId="0">#REF!</definedName>
    <definedName name="_1LA1001" localSheetId="2">#REF!</definedName>
    <definedName name="_1LA1001" localSheetId="3">#REF!</definedName>
    <definedName name="_1LA1001" localSheetId="8">#REF!</definedName>
    <definedName name="_1LA1001">#REF!</definedName>
    <definedName name="_1MCCBO2" localSheetId="0">#REF!</definedName>
    <definedName name="_1MCCBO2" localSheetId="2">#REF!</definedName>
    <definedName name="_1MCCBO2" localSheetId="3">#REF!</definedName>
    <definedName name="_1MCCBO2" localSheetId="8">#REF!</definedName>
    <definedName name="_1MCCBO2">#REF!</definedName>
    <definedName name="_1PKCAP1" localSheetId="0">#REF!</definedName>
    <definedName name="_1PKCAP1" localSheetId="2">#REF!</definedName>
    <definedName name="_1PKCAP1" localSheetId="3">#REF!</definedName>
    <definedName name="_1PKCAP1" localSheetId="8">#REF!</definedName>
    <definedName name="_1PKCAP1">#REF!</definedName>
    <definedName name="_1PKIEN2" localSheetId="0">#REF!</definedName>
    <definedName name="_1PKIEN2" localSheetId="2">#REF!</definedName>
    <definedName name="_1PKIEN2" localSheetId="3">#REF!</definedName>
    <definedName name="_1PKIEN2" localSheetId="8">#REF!</definedName>
    <definedName name="_1PKIEN2">#REF!</definedName>
    <definedName name="_1PKTT01" localSheetId="0">#REF!</definedName>
    <definedName name="_1PKTT01" localSheetId="2">#REF!</definedName>
    <definedName name="_1PKTT01" localSheetId="3">#REF!</definedName>
    <definedName name="_1PKTT01" localSheetId="8">#REF!</definedName>
    <definedName name="_1PKTT01">#REF!</definedName>
    <definedName name="_1TCD101" localSheetId="0">#REF!</definedName>
    <definedName name="_1TCD101" localSheetId="2">#REF!</definedName>
    <definedName name="_1TCD101" localSheetId="3">#REF!</definedName>
    <definedName name="_1TCD101" localSheetId="8">#REF!</definedName>
    <definedName name="_1TCD101">#REF!</definedName>
    <definedName name="_1TCD201" localSheetId="0">#REF!</definedName>
    <definedName name="_1TCD201" localSheetId="2">#REF!</definedName>
    <definedName name="_1TCD201" localSheetId="3">#REF!</definedName>
    <definedName name="_1TCD201" localSheetId="8">#REF!</definedName>
    <definedName name="_1TCD201">#REF!</definedName>
    <definedName name="_1TCD203" localSheetId="0">#REF!</definedName>
    <definedName name="_1TCD203" localSheetId="2">#REF!</definedName>
    <definedName name="_1TCD203" localSheetId="3">#REF!</definedName>
    <definedName name="_1TCD203" localSheetId="8">#REF!</definedName>
    <definedName name="_1TCD203">#REF!</definedName>
    <definedName name="_1TD2001" localSheetId="0">#REF!</definedName>
    <definedName name="_1TD2001" localSheetId="2">#REF!</definedName>
    <definedName name="_1TD2001" localSheetId="3">#REF!</definedName>
    <definedName name="_1TD2001" localSheetId="8">#REF!</definedName>
    <definedName name="_1TD2001">#REF!</definedName>
    <definedName name="_1TIHT01" localSheetId="0">#REF!</definedName>
    <definedName name="_1TIHT01" localSheetId="2">#REF!</definedName>
    <definedName name="_1TIHT01" localSheetId="3">#REF!</definedName>
    <definedName name="_1TIHT01" localSheetId="8">#REF!</definedName>
    <definedName name="_1TIHT01">#REF!</definedName>
    <definedName name="_1TIHT06" localSheetId="0">#REF!</definedName>
    <definedName name="_1TIHT06" localSheetId="2">#REF!</definedName>
    <definedName name="_1TIHT06" localSheetId="3">#REF!</definedName>
    <definedName name="_1TIHT06" localSheetId="8">#REF!</definedName>
    <definedName name="_1TIHT06">#REF!</definedName>
    <definedName name="_1TIHT07" localSheetId="0">#REF!</definedName>
    <definedName name="_1TIHT07" localSheetId="2">#REF!</definedName>
    <definedName name="_1TIHT07" localSheetId="3">#REF!</definedName>
    <definedName name="_1TIHT07" localSheetId="8">#REF!</definedName>
    <definedName name="_1TIHT07">#REF!</definedName>
    <definedName name="_1TRU121" localSheetId="0">#REF!</definedName>
    <definedName name="_1TRU121" localSheetId="2">#REF!</definedName>
    <definedName name="_1TRU121" localSheetId="3">#REF!</definedName>
    <definedName name="_1TRU121" localSheetId="8">#REF!</definedName>
    <definedName name="_1TRU121">#REF!</definedName>
    <definedName name="_2">#N/A</definedName>
    <definedName name="_21TEÂN_KHAÙCH_HAØ" localSheetId="9">#REF!</definedName>
    <definedName name="_21TEÂN_KHAÙCH_HAØ" localSheetId="13">#REF!</definedName>
    <definedName name="_21TEÂN_KHAÙCH_HAØ" localSheetId="0">#REF!</definedName>
    <definedName name="_21TEÂN_KHAÙCH_HAØ" localSheetId="2">#REF!</definedName>
    <definedName name="_21TEÂN_KHAÙCH_HAØ" localSheetId="3">#REF!</definedName>
    <definedName name="_21TEÂN_KHAÙCH_HAØ" localSheetId="8">#REF!</definedName>
    <definedName name="_21TEÂN_KHAÙCH_HAØ">#REF!</definedName>
    <definedName name="_24THAØNH_TIEÀN" localSheetId="9">#REF!</definedName>
    <definedName name="_24THAØNH_TIEÀN" localSheetId="0">#REF!</definedName>
    <definedName name="_24THAØNH_TIEÀN" localSheetId="2">#REF!</definedName>
    <definedName name="_24THAØNH_TIEÀN" localSheetId="3">#REF!</definedName>
    <definedName name="_24THAØNH_TIEÀN" localSheetId="8">#REF!</definedName>
    <definedName name="_24THAØNH_TIEÀN">#REF!</definedName>
    <definedName name="_27_02_01" localSheetId="9">#REF!</definedName>
    <definedName name="_27_02_01" localSheetId="0">#REF!</definedName>
    <definedName name="_27_02_01" localSheetId="2">#REF!</definedName>
    <definedName name="_27_02_01" localSheetId="3">#REF!</definedName>
    <definedName name="_27_02_01" localSheetId="8">#REF!</definedName>
    <definedName name="_27_02_01">#REF!</definedName>
    <definedName name="_27TRÒ_GIAÙ" localSheetId="0">#REF!</definedName>
    <definedName name="_27TRÒ_GIAÙ" localSheetId="2">#REF!</definedName>
    <definedName name="_27TRÒ_GIAÙ" localSheetId="3">#REF!</definedName>
    <definedName name="_27TRÒ_GIAÙ" localSheetId="8">#REF!</definedName>
    <definedName name="_27TRÒ_GIAÙ">#REF!</definedName>
    <definedName name="_2BLA100" localSheetId="0">#REF!</definedName>
    <definedName name="_2BLA100" localSheetId="2">#REF!</definedName>
    <definedName name="_2BLA100" localSheetId="3">#REF!</definedName>
    <definedName name="_2BLA100" localSheetId="8">#REF!</definedName>
    <definedName name="_2BLA100">#REF!</definedName>
    <definedName name="_2CHANG1" localSheetId="0">#REF!</definedName>
    <definedName name="_2CHANG1" localSheetId="2">#REF!</definedName>
    <definedName name="_2CHANG1" localSheetId="3">#REF!</definedName>
    <definedName name="_2CHANG1" localSheetId="8">#REF!</definedName>
    <definedName name="_2CHANG1">#REF!</definedName>
    <definedName name="_2CHANG2" localSheetId="0">#REF!</definedName>
    <definedName name="_2CHANG2" localSheetId="2">#REF!</definedName>
    <definedName name="_2CHANG2" localSheetId="3">#REF!</definedName>
    <definedName name="_2CHANG2" localSheetId="8">#REF!</definedName>
    <definedName name="_2CHANG2">#REF!</definedName>
    <definedName name="_2DADOI1" localSheetId="0">#REF!</definedName>
    <definedName name="_2DADOI1" localSheetId="2">#REF!</definedName>
    <definedName name="_2DADOI1" localSheetId="3">#REF!</definedName>
    <definedName name="_2DADOI1" localSheetId="8">#REF!</definedName>
    <definedName name="_2DADOI1">#REF!</definedName>
    <definedName name="_2DAL201" localSheetId="0">#REF!</definedName>
    <definedName name="_2DAL201" localSheetId="2">#REF!</definedName>
    <definedName name="_2DAL201" localSheetId="3">#REF!</definedName>
    <definedName name="_2DAL201" localSheetId="8">#REF!</definedName>
    <definedName name="_2DAL201">#REF!</definedName>
    <definedName name="_2KD0222" localSheetId="0">#REF!</definedName>
    <definedName name="_2KD0222" localSheetId="2">#REF!</definedName>
    <definedName name="_2KD0222" localSheetId="3">#REF!</definedName>
    <definedName name="_2KD0222" localSheetId="8">#REF!</definedName>
    <definedName name="_2KD0222">#REF!</definedName>
    <definedName name="_2TD2001" localSheetId="0">#REF!</definedName>
    <definedName name="_2TD2001" localSheetId="2">#REF!</definedName>
    <definedName name="_2TD2001" localSheetId="3">#REF!</definedName>
    <definedName name="_2TD2001" localSheetId="8">#REF!</definedName>
    <definedName name="_2TD2001">#REF!</definedName>
    <definedName name="_30TRÒ_GIAÙ__VAT" localSheetId="0">#REF!</definedName>
    <definedName name="_30TRÒ_GIAÙ__VAT" localSheetId="2">#REF!</definedName>
    <definedName name="_30TRÒ_GIAÙ__VAT" localSheetId="3">#REF!</definedName>
    <definedName name="_30TRÒ_GIAÙ__VAT" localSheetId="8">#REF!</definedName>
    <definedName name="_30TRÒ_GIAÙ__VAT">#REF!</definedName>
    <definedName name="_3BLXMD" localSheetId="0">#REF!</definedName>
    <definedName name="_3BLXMD" localSheetId="2">#REF!</definedName>
    <definedName name="_3BLXMD" localSheetId="3">#REF!</definedName>
    <definedName name="_3BLXMD" localSheetId="8">#REF!</definedName>
    <definedName name="_3BLXMD">#REF!</definedName>
    <definedName name="_3BOAG01" localSheetId="0">#REF!</definedName>
    <definedName name="_3BOAG01" localSheetId="2">#REF!</definedName>
    <definedName name="_3BOAG01" localSheetId="3">#REF!</definedName>
    <definedName name="_3BOAG01" localSheetId="8">#REF!</definedName>
    <definedName name="_3BOAG01">#REF!</definedName>
    <definedName name="_3COSSE1" localSheetId="0">#REF!</definedName>
    <definedName name="_3COSSE1" localSheetId="2">#REF!</definedName>
    <definedName name="_3COSSE1" localSheetId="3">#REF!</definedName>
    <definedName name="_3COSSE1" localSheetId="8">#REF!</definedName>
    <definedName name="_3COSSE1">#REF!</definedName>
    <definedName name="_3CTKHAC" localSheetId="0">#REF!</definedName>
    <definedName name="_3CTKHAC" localSheetId="2">#REF!</definedName>
    <definedName name="_3CTKHAC" localSheetId="3">#REF!</definedName>
    <definedName name="_3CTKHAC" localSheetId="8">#REF!</definedName>
    <definedName name="_3CTKHAC">#REF!</definedName>
    <definedName name="_3DMINO1" localSheetId="0">#REF!</definedName>
    <definedName name="_3DMINO1" localSheetId="2">#REF!</definedName>
    <definedName name="_3DMINO1" localSheetId="3">#REF!</definedName>
    <definedName name="_3DMINO1" localSheetId="8">#REF!</definedName>
    <definedName name="_3DMINO1">#REF!</definedName>
    <definedName name="_3DMINO2" localSheetId="0">#REF!</definedName>
    <definedName name="_3DMINO2" localSheetId="2">#REF!</definedName>
    <definedName name="_3DMINO2" localSheetId="3">#REF!</definedName>
    <definedName name="_3DMINO2" localSheetId="8">#REF!</definedName>
    <definedName name="_3DMINO2">#REF!</definedName>
    <definedName name="_3DUPSSS" localSheetId="0">#REF!</definedName>
    <definedName name="_3DUPSSS" localSheetId="2">#REF!</definedName>
    <definedName name="_3DUPSSS" localSheetId="3">#REF!</definedName>
    <definedName name="_3DUPSSS" localSheetId="8">#REF!</definedName>
    <definedName name="_3DUPSSS">#REF!</definedName>
    <definedName name="_3HTTR01" localSheetId="0">#REF!</definedName>
    <definedName name="_3HTTR01" localSheetId="2">#REF!</definedName>
    <definedName name="_3HTTR01" localSheetId="3">#REF!</definedName>
    <definedName name="_3HTTR01" localSheetId="8">#REF!</definedName>
    <definedName name="_3HTTR01">#REF!</definedName>
    <definedName name="_3HTTR02" localSheetId="0">#REF!</definedName>
    <definedName name="_3HTTR02" localSheetId="2">#REF!</definedName>
    <definedName name="_3HTTR02" localSheetId="3">#REF!</definedName>
    <definedName name="_3HTTR02" localSheetId="8">#REF!</definedName>
    <definedName name="_3HTTR02">#REF!</definedName>
    <definedName name="_3HTTR03" localSheetId="0">#REF!</definedName>
    <definedName name="_3HTTR03" localSheetId="2">#REF!</definedName>
    <definedName name="_3HTTR03" localSheetId="3">#REF!</definedName>
    <definedName name="_3HTTR03" localSheetId="8">#REF!</definedName>
    <definedName name="_3HTTR03">#REF!</definedName>
    <definedName name="_3HTTR04" localSheetId="0">#REF!</definedName>
    <definedName name="_3HTTR04" localSheetId="2">#REF!</definedName>
    <definedName name="_3HTTR04" localSheetId="3">#REF!</definedName>
    <definedName name="_3HTTR04" localSheetId="8">#REF!</definedName>
    <definedName name="_3HTTR04">#REF!</definedName>
    <definedName name="_3HTTR05" localSheetId="0">#REF!</definedName>
    <definedName name="_3HTTR05" localSheetId="2">#REF!</definedName>
    <definedName name="_3HTTR05" localSheetId="3">#REF!</definedName>
    <definedName name="_3HTTR05" localSheetId="8">#REF!</definedName>
    <definedName name="_3HTTR05">#REF!</definedName>
    <definedName name="_3PKDOM1" localSheetId="0">#REF!</definedName>
    <definedName name="_3PKDOM1" localSheetId="2">#REF!</definedName>
    <definedName name="_3PKDOM1" localSheetId="3">#REF!</definedName>
    <definedName name="_3PKDOM1" localSheetId="8">#REF!</definedName>
    <definedName name="_3PKDOM1">#REF!</definedName>
    <definedName name="_3PKDOM2" localSheetId="0">#REF!</definedName>
    <definedName name="_3PKDOM2" localSheetId="2">#REF!</definedName>
    <definedName name="_3PKDOM2" localSheetId="3">#REF!</definedName>
    <definedName name="_3PKDOM2" localSheetId="8">#REF!</definedName>
    <definedName name="_3PKDOM2">#REF!</definedName>
    <definedName name="_3TU0609" localSheetId="0">#REF!</definedName>
    <definedName name="_3TU0609" localSheetId="2">#REF!</definedName>
    <definedName name="_3TU0609" localSheetId="3">#REF!</definedName>
    <definedName name="_3TU0609" localSheetId="8">#REF!</definedName>
    <definedName name="_3TU0609">#REF!</definedName>
    <definedName name="_3TRU122" localSheetId="0">#REF!</definedName>
    <definedName name="_3TRU122" localSheetId="2">#REF!</definedName>
    <definedName name="_3TRU122" localSheetId="3">#REF!</definedName>
    <definedName name="_3TRU122" localSheetId="8">#REF!</definedName>
    <definedName name="_3TRU122">#REF!</definedName>
    <definedName name="_40x4">5100</definedName>
    <definedName name="_430.001" localSheetId="9">#REF!</definedName>
    <definedName name="_430.001" localSheetId="13">#REF!</definedName>
    <definedName name="_430.001" localSheetId="0">#REF!</definedName>
    <definedName name="_430.001" localSheetId="2">#REF!</definedName>
    <definedName name="_430.001" localSheetId="3">#REF!</definedName>
    <definedName name="_430.001" localSheetId="8">#REF!</definedName>
    <definedName name="_430.001">#REF!</definedName>
    <definedName name="_4CNT240" localSheetId="9">#REF!</definedName>
    <definedName name="_4CNT240" localSheetId="0">#REF!</definedName>
    <definedName name="_4CNT240" localSheetId="2">#REF!</definedName>
    <definedName name="_4CNT240" localSheetId="3">#REF!</definedName>
    <definedName name="_4CNT240" localSheetId="8">#REF!</definedName>
    <definedName name="_4CNT240">#REF!</definedName>
    <definedName name="_4CTL240" localSheetId="9">#REF!</definedName>
    <definedName name="_4CTL240" localSheetId="0">#REF!</definedName>
    <definedName name="_4CTL240" localSheetId="2">#REF!</definedName>
    <definedName name="_4CTL240" localSheetId="3">#REF!</definedName>
    <definedName name="_4CTL240" localSheetId="8">#REF!</definedName>
    <definedName name="_4CTL240">#REF!</definedName>
    <definedName name="_4FCO100" localSheetId="0">#REF!</definedName>
    <definedName name="_4FCO100" localSheetId="2">#REF!</definedName>
    <definedName name="_4FCO100" localSheetId="3">#REF!</definedName>
    <definedName name="_4FCO100" localSheetId="8">#REF!</definedName>
    <definedName name="_4FCO100">#REF!</definedName>
    <definedName name="_4HDCTT4" localSheetId="0">#REF!</definedName>
    <definedName name="_4HDCTT4" localSheetId="2">#REF!</definedName>
    <definedName name="_4HDCTT4" localSheetId="3">#REF!</definedName>
    <definedName name="_4HDCTT4" localSheetId="8">#REF!</definedName>
    <definedName name="_4HDCTT4">#REF!</definedName>
    <definedName name="_4HNCTT4" localSheetId="0">#REF!</definedName>
    <definedName name="_4HNCTT4" localSheetId="2">#REF!</definedName>
    <definedName name="_4HNCTT4" localSheetId="3">#REF!</definedName>
    <definedName name="_4HNCTT4" localSheetId="8">#REF!</definedName>
    <definedName name="_4HNCTT4">#REF!</definedName>
    <definedName name="_4LBCO01" localSheetId="0">#REF!</definedName>
    <definedName name="_4LBCO01" localSheetId="2">#REF!</definedName>
    <definedName name="_4LBCO01" localSheetId="3">#REF!</definedName>
    <definedName name="_4LBCO01" localSheetId="8">#REF!</definedName>
    <definedName name="_4LBCO01">#REF!</definedName>
    <definedName name="_4OSLCTT" localSheetId="0">#REF!</definedName>
    <definedName name="_4OSLCTT" localSheetId="2">#REF!</definedName>
    <definedName name="_4OSLCTT" localSheetId="3">#REF!</definedName>
    <definedName name="_4OSLCTT" localSheetId="8">#REF!</definedName>
    <definedName name="_4OSLCTT">#REF!</definedName>
    <definedName name="_5080591" localSheetId="0">#REF!</definedName>
    <definedName name="_5080591" localSheetId="2">#REF!</definedName>
    <definedName name="_5080591" localSheetId="3">#REF!</definedName>
    <definedName name="_5080591" localSheetId="8">#REF!</definedName>
    <definedName name="_5080591">#REF!</definedName>
    <definedName name="_5MAÕ_HAØNG" localSheetId="0">#REF!</definedName>
    <definedName name="_5MAÕ_HAØNG" localSheetId="2">#REF!</definedName>
    <definedName name="_5MAÕ_HAØNG" localSheetId="3">#REF!</definedName>
    <definedName name="_5MAÕ_HAØNG" localSheetId="8">#REF!</definedName>
    <definedName name="_5MAÕ_HAØNG">#REF!</definedName>
    <definedName name="_6MAÕ_SOÁ_THUEÁ" localSheetId="0">#REF!</definedName>
    <definedName name="_6MAÕ_SOÁ_THUEÁ" localSheetId="2">#REF!</definedName>
    <definedName name="_6MAÕ_SOÁ_THUEÁ" localSheetId="3">#REF!</definedName>
    <definedName name="_6MAÕ_SOÁ_THUEÁ" localSheetId="8">#REF!</definedName>
    <definedName name="_6MAÕ_SOÁ_THUEÁ">#REF!</definedName>
    <definedName name="_9ÑÔN_GIAÙ" localSheetId="0">#REF!</definedName>
    <definedName name="_9ÑÔN_GIAÙ" localSheetId="2">#REF!</definedName>
    <definedName name="_9ÑÔN_GIAÙ" localSheetId="3">#REF!</definedName>
    <definedName name="_9ÑÔN_GIAÙ" localSheetId="8">#REF!</definedName>
    <definedName name="_9ÑÔN_GIAÙ">#REF!</definedName>
    <definedName name="_a1" localSheetId="9" hidden="1">{"'Sheet1'!$L$16"}</definedName>
    <definedName name="_a1" localSheetId="12" hidden="1">{"'Sheet1'!$L$16"}</definedName>
    <definedName name="_a1" localSheetId="13" hidden="1">{"'Sheet1'!$L$16"}</definedName>
    <definedName name="_a1" localSheetId="14" hidden="1">{"'Sheet1'!$L$16"}</definedName>
    <definedName name="_a1" localSheetId="15" hidden="1">{"'Sheet1'!$L$16"}</definedName>
    <definedName name="_a1" localSheetId="16" hidden="1">{"'Sheet1'!$L$16"}</definedName>
    <definedName name="_a1" localSheetId="0" hidden="1">{"'Sheet1'!$L$16"}</definedName>
    <definedName name="_a1" localSheetId="2" hidden="1">{"'Sheet1'!$L$16"}</definedName>
    <definedName name="_a1" localSheetId="3" hidden="1">{"'Sheet1'!$L$16"}</definedName>
    <definedName name="_a1" localSheetId="5" hidden="1">{"'Sheet1'!$L$16"}</definedName>
    <definedName name="_a1" localSheetId="6" hidden="1">{"'Sheet1'!$L$16"}</definedName>
    <definedName name="_a1" localSheetId="8" hidden="1">{"'Sheet1'!$L$16"}</definedName>
    <definedName name="_a1" hidden="1">{"'Sheet1'!$L$16"}</definedName>
    <definedName name="_a129" localSheetId="9" hidden="1">{"Offgrid",#N/A,FALSE,"OFFGRID";"Region",#N/A,FALSE,"REGION";"Offgrid -2",#N/A,FALSE,"OFFGRID";"WTP",#N/A,FALSE,"WTP";"WTP -2",#N/A,FALSE,"WTP";"Project",#N/A,FALSE,"PROJECT";"Summary -2",#N/A,FALSE,"SUMMARY"}</definedName>
    <definedName name="_a129" localSheetId="12" hidden="1">{"Offgrid",#N/A,FALSE,"OFFGRID";"Region",#N/A,FALSE,"REGION";"Offgrid -2",#N/A,FALSE,"OFFGRID";"WTP",#N/A,FALSE,"WTP";"WTP -2",#N/A,FALSE,"WTP";"Project",#N/A,FALSE,"PROJECT";"Summary -2",#N/A,FALSE,"SUMMARY"}</definedName>
    <definedName name="_a129" localSheetId="13" hidden="1">{"Offgrid",#N/A,FALSE,"OFFGRID";"Region",#N/A,FALSE,"REGION";"Offgrid -2",#N/A,FALSE,"OFFGRID";"WTP",#N/A,FALSE,"WTP";"WTP -2",#N/A,FALSE,"WTP";"Project",#N/A,FALSE,"PROJECT";"Summary -2",#N/A,FALSE,"SUMMARY"}</definedName>
    <definedName name="_a129" localSheetId="14" hidden="1">{"Offgrid",#N/A,FALSE,"OFFGRID";"Region",#N/A,FALSE,"REGION";"Offgrid -2",#N/A,FALSE,"OFFGRID";"WTP",#N/A,FALSE,"WTP";"WTP -2",#N/A,FALSE,"WTP";"Project",#N/A,FALSE,"PROJECT";"Summary -2",#N/A,FALSE,"SUMMARY"}</definedName>
    <definedName name="_a129" localSheetId="15" hidden="1">{"Offgrid",#N/A,FALSE,"OFFGRID";"Region",#N/A,FALSE,"REGION";"Offgrid -2",#N/A,FALSE,"OFFGRID";"WTP",#N/A,FALSE,"WTP";"WTP -2",#N/A,FALSE,"WTP";"Project",#N/A,FALSE,"PROJECT";"Summary -2",#N/A,FALSE,"SUMMARY"}</definedName>
    <definedName name="_a129" localSheetId="16" hidden="1">{"Offgrid",#N/A,FALSE,"OFFGRID";"Region",#N/A,FALSE,"REGION";"Offgrid -2",#N/A,FALSE,"OFFGRID";"WTP",#N/A,FALSE,"WTP";"WTP -2",#N/A,FALSE,"WTP";"Project",#N/A,FALSE,"PROJECT";"Summary -2",#N/A,FALSE,"SUMMARY"}</definedName>
    <definedName name="_a129" localSheetId="0" hidden="1">{"Offgrid",#N/A,FALSE,"OFFGRID";"Region",#N/A,FALSE,"REGION";"Offgrid -2",#N/A,FALSE,"OFFGRID";"WTP",#N/A,FALSE,"WTP";"WTP -2",#N/A,FALSE,"WTP";"Project",#N/A,FALSE,"PROJECT";"Summary -2",#N/A,FALSE,"SUMMARY"}</definedName>
    <definedName name="_a129" localSheetId="2" hidden="1">{"Offgrid",#N/A,FALSE,"OFFGRID";"Region",#N/A,FALSE,"REGION";"Offgrid -2",#N/A,FALSE,"OFFGRID";"WTP",#N/A,FALSE,"WTP";"WTP -2",#N/A,FALSE,"WTP";"Project",#N/A,FALSE,"PROJECT";"Summary -2",#N/A,FALSE,"SUMMARY"}</definedName>
    <definedName name="_a129" localSheetId="3"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localSheetId="6" hidden="1">{"Offgrid",#N/A,FALSE,"OFFGRID";"Region",#N/A,FALSE,"REGION";"Offgrid -2",#N/A,FALSE,"OFFGRID";"WTP",#N/A,FALSE,"WTP";"WTP -2",#N/A,FALSE,"WTP";"Project",#N/A,FALSE,"PROJECT";"Summary -2",#N/A,FALSE,"SUMMARY"}</definedName>
    <definedName name="_a129" localSheetId="8"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9" hidden="1">{"Offgrid",#N/A,FALSE,"OFFGRID";"Region",#N/A,FALSE,"REGION";"Offgrid -2",#N/A,FALSE,"OFFGRID";"WTP",#N/A,FALSE,"WTP";"WTP -2",#N/A,FALSE,"WTP";"Project",#N/A,FALSE,"PROJECT";"Summary -2",#N/A,FALSE,"SUMMARY"}</definedName>
    <definedName name="_a130" localSheetId="12" hidden="1">{"Offgrid",#N/A,FALSE,"OFFGRID";"Region",#N/A,FALSE,"REGION";"Offgrid -2",#N/A,FALSE,"OFFGRID";"WTP",#N/A,FALSE,"WTP";"WTP -2",#N/A,FALSE,"WTP";"Project",#N/A,FALSE,"PROJECT";"Summary -2",#N/A,FALSE,"SUMMARY"}</definedName>
    <definedName name="_a130" localSheetId="13" hidden="1">{"Offgrid",#N/A,FALSE,"OFFGRID";"Region",#N/A,FALSE,"REGION";"Offgrid -2",#N/A,FALSE,"OFFGRID";"WTP",#N/A,FALSE,"WTP";"WTP -2",#N/A,FALSE,"WTP";"Project",#N/A,FALSE,"PROJECT";"Summary -2",#N/A,FALSE,"SUMMARY"}</definedName>
    <definedName name="_a130" localSheetId="14" hidden="1">{"Offgrid",#N/A,FALSE,"OFFGRID";"Region",#N/A,FALSE,"REGION";"Offgrid -2",#N/A,FALSE,"OFFGRID";"WTP",#N/A,FALSE,"WTP";"WTP -2",#N/A,FALSE,"WTP";"Project",#N/A,FALSE,"PROJECT";"Summary -2",#N/A,FALSE,"SUMMARY"}</definedName>
    <definedName name="_a130" localSheetId="15" hidden="1">{"Offgrid",#N/A,FALSE,"OFFGRID";"Region",#N/A,FALSE,"REGION";"Offgrid -2",#N/A,FALSE,"OFFGRID";"WTP",#N/A,FALSE,"WTP";"WTP -2",#N/A,FALSE,"WTP";"Project",#N/A,FALSE,"PROJECT";"Summary -2",#N/A,FALSE,"SUMMARY"}</definedName>
    <definedName name="_a130" localSheetId="16"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localSheetId="6" hidden="1">{"Offgrid",#N/A,FALSE,"OFFGRID";"Region",#N/A,FALSE,"REGION";"Offgrid -2",#N/A,FALSE,"OFFGRID";"WTP",#N/A,FALSE,"WTP";"WTP -2",#N/A,FALSE,"WTP";"Project",#N/A,FALSE,"PROJECT";"Summary -2",#N/A,FALSE,"SUMMARY"}</definedName>
    <definedName name="_a130" localSheetId="8"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9" hidden="1">{"'Sheet1'!$L$16"}</definedName>
    <definedName name="_a2" localSheetId="12" hidden="1">{"'Sheet1'!$L$16"}</definedName>
    <definedName name="_a2" localSheetId="13" hidden="1">{"'Sheet1'!$L$16"}</definedName>
    <definedName name="_a2" localSheetId="14" hidden="1">{"'Sheet1'!$L$16"}</definedName>
    <definedName name="_a2" localSheetId="15" hidden="1">{"'Sheet1'!$L$16"}</definedName>
    <definedName name="_a2" localSheetId="16" hidden="1">{"'Sheet1'!$L$16"}</definedName>
    <definedName name="_a2" localSheetId="0" hidden="1">{"'Sheet1'!$L$16"}</definedName>
    <definedName name="_a2" localSheetId="2" hidden="1">{"'Sheet1'!$L$16"}</definedName>
    <definedName name="_a2" localSheetId="3" hidden="1">{"'Sheet1'!$L$16"}</definedName>
    <definedName name="_a2" localSheetId="8" hidden="1">{"'Sheet1'!$L$16"}</definedName>
    <definedName name="_a2" hidden="1">{"'Sheet1'!$L$16"}</definedName>
    <definedName name="_atn1" localSheetId="0">#REF!</definedName>
    <definedName name="_atn1" localSheetId="2">#REF!</definedName>
    <definedName name="_atn1" localSheetId="3">#REF!</definedName>
    <definedName name="_atn1" localSheetId="8">#REF!</definedName>
    <definedName name="_atn1">#REF!</definedName>
    <definedName name="_atn10" localSheetId="0">#REF!</definedName>
    <definedName name="_atn10" localSheetId="2">#REF!</definedName>
    <definedName name="_atn10" localSheetId="3">#REF!</definedName>
    <definedName name="_atn10" localSheetId="8">#REF!</definedName>
    <definedName name="_atn10">#REF!</definedName>
    <definedName name="_atn2" localSheetId="0">#REF!</definedName>
    <definedName name="_atn2" localSheetId="2">#REF!</definedName>
    <definedName name="_atn2" localSheetId="3">#REF!</definedName>
    <definedName name="_atn2" localSheetId="8">#REF!</definedName>
    <definedName name="_atn2">#REF!</definedName>
    <definedName name="_atn3" localSheetId="0">#REF!</definedName>
    <definedName name="_atn3" localSheetId="2">#REF!</definedName>
    <definedName name="_atn3" localSheetId="3">#REF!</definedName>
    <definedName name="_atn3" localSheetId="8">#REF!</definedName>
    <definedName name="_atn3">#REF!</definedName>
    <definedName name="_atn4" localSheetId="0">#REF!</definedName>
    <definedName name="_atn4" localSheetId="2">#REF!</definedName>
    <definedName name="_atn4" localSheetId="3">#REF!</definedName>
    <definedName name="_atn4" localSheetId="8">#REF!</definedName>
    <definedName name="_atn4">#REF!</definedName>
    <definedName name="_atn5" localSheetId="0">#REF!</definedName>
    <definedName name="_atn5" localSheetId="2">#REF!</definedName>
    <definedName name="_atn5" localSheetId="3">#REF!</definedName>
    <definedName name="_atn5" localSheetId="8">#REF!</definedName>
    <definedName name="_atn5">#REF!</definedName>
    <definedName name="_atn6" localSheetId="0">#REF!</definedName>
    <definedName name="_atn6" localSheetId="2">#REF!</definedName>
    <definedName name="_atn6" localSheetId="3">#REF!</definedName>
    <definedName name="_atn6" localSheetId="8">#REF!</definedName>
    <definedName name="_atn6">#REF!</definedName>
    <definedName name="_atn7" localSheetId="0">#REF!</definedName>
    <definedName name="_atn7" localSheetId="2">#REF!</definedName>
    <definedName name="_atn7" localSheetId="3">#REF!</definedName>
    <definedName name="_atn7" localSheetId="8">#REF!</definedName>
    <definedName name="_atn7">#REF!</definedName>
    <definedName name="_atn8" localSheetId="0">#REF!</definedName>
    <definedName name="_atn8" localSheetId="2">#REF!</definedName>
    <definedName name="_atn8" localSheetId="3">#REF!</definedName>
    <definedName name="_atn8" localSheetId="8">#REF!</definedName>
    <definedName name="_atn8">#REF!</definedName>
    <definedName name="_atn9" localSheetId="0">#REF!</definedName>
    <definedName name="_atn9" localSheetId="2">#REF!</definedName>
    <definedName name="_atn9" localSheetId="3">#REF!</definedName>
    <definedName name="_atn9" localSheetId="8">#REF!</definedName>
    <definedName name="_atn9">#REF!</definedName>
    <definedName name="_B" localSheetId="0">#REF!</definedName>
    <definedName name="_B" localSheetId="2">#REF!</definedName>
    <definedName name="_B" localSheetId="3">#REF!</definedName>
    <definedName name="_B" localSheetId="8">#REF!</definedName>
    <definedName name="_B">#REF!</definedName>
    <definedName name="_B1" localSheetId="9" hidden="1">{"'Sheet1'!$L$16"}</definedName>
    <definedName name="_B1" localSheetId="12" hidden="1">{"'Sheet1'!$L$16"}</definedName>
    <definedName name="_B1" localSheetId="13" hidden="1">{"'Sheet1'!$L$16"}</definedName>
    <definedName name="_B1" localSheetId="14" hidden="1">{"'Sheet1'!$L$16"}</definedName>
    <definedName name="_B1" localSheetId="15" hidden="1">{"'Sheet1'!$L$16"}</definedName>
    <definedName name="_B1" localSheetId="16" hidden="1">{"'Sheet1'!$L$16"}</definedName>
    <definedName name="_B1" localSheetId="0" hidden="1">{"'Sheet1'!$L$16"}</definedName>
    <definedName name="_B1" localSheetId="2" hidden="1">{"'Sheet1'!$L$16"}</definedName>
    <definedName name="_B1" localSheetId="3" hidden="1">{"'Sheet1'!$L$16"}</definedName>
    <definedName name="_B1" localSheetId="8" hidden="1">{"'Sheet1'!$L$16"}</definedName>
    <definedName name="_B1" hidden="1">{"'Sheet1'!$L$16"}</definedName>
    <definedName name="_b4" localSheetId="9" hidden="1">{"'Sheet1'!$L$16"}</definedName>
    <definedName name="_b4" localSheetId="12" hidden="1">{"'Sheet1'!$L$16"}</definedName>
    <definedName name="_b4" localSheetId="13" hidden="1">{"'Sheet1'!$L$16"}</definedName>
    <definedName name="_b4" localSheetId="14" hidden="1">{"'Sheet1'!$L$16"}</definedName>
    <definedName name="_b4" localSheetId="15" hidden="1">{"'Sheet1'!$L$16"}</definedName>
    <definedName name="_b4" localSheetId="16" hidden="1">{"'Sheet1'!$L$16"}</definedName>
    <definedName name="_b4" localSheetId="0" hidden="1">{"'Sheet1'!$L$16"}</definedName>
    <definedName name="_b4" localSheetId="2" hidden="1">{"'Sheet1'!$L$16"}</definedName>
    <definedName name="_b4" localSheetId="3" hidden="1">{"'Sheet1'!$L$16"}</definedName>
    <definedName name="_b4" localSheetId="8" hidden="1">{"'Sheet1'!$L$16"}</definedName>
    <definedName name="_b4" hidden="1">{"'Sheet1'!$L$16"}</definedName>
    <definedName name="_ba1" localSheetId="9" hidden="1">{#N/A,#N/A,FALSE,"Chi tiÆt"}</definedName>
    <definedName name="_ba1" localSheetId="12" hidden="1">{#N/A,#N/A,FALSE,"Chi tiÆt"}</definedName>
    <definedName name="_ba1" localSheetId="13" hidden="1">{#N/A,#N/A,FALSE,"Chi tiÆt"}</definedName>
    <definedName name="_ba1" localSheetId="14" hidden="1">{#N/A,#N/A,FALSE,"Chi tiÆt"}</definedName>
    <definedName name="_ba1" localSheetId="15" hidden="1">{#N/A,#N/A,FALSE,"Chi tiÆt"}</definedName>
    <definedName name="_ba1" localSheetId="16" hidden="1">{#N/A,#N/A,FALSE,"Chi tiÆt"}</definedName>
    <definedName name="_ba1" localSheetId="0" hidden="1">{#N/A,#N/A,FALSE,"Chi tiÆt"}</definedName>
    <definedName name="_ba1" localSheetId="2" hidden="1">{#N/A,#N/A,FALSE,"Chi tiÆt"}</definedName>
    <definedName name="_ba1" localSheetId="3" hidden="1">{#N/A,#N/A,FALSE,"Chi tiÆt"}</definedName>
    <definedName name="_ba1" localSheetId="8" hidden="1">{#N/A,#N/A,FALSE,"Chi tiÆt"}</definedName>
    <definedName name="_ba1" hidden="1">{#N/A,#N/A,FALSE,"Chi tiÆt"}</definedName>
    <definedName name="_bac4">#N/A</definedName>
    <definedName name="_bac5">#N/A</definedName>
    <definedName name="_ban1" localSheetId="9">#REF!</definedName>
    <definedName name="_ban1" localSheetId="13">#REF!</definedName>
    <definedName name="_ban1" localSheetId="0">#REF!</definedName>
    <definedName name="_ban1" localSheetId="2">#REF!</definedName>
    <definedName name="_ban1" localSheetId="3">#REF!</definedName>
    <definedName name="_ban1" localSheetId="8">#REF!</definedName>
    <definedName name="_ban1">#REF!</definedName>
    <definedName name="_ban2" localSheetId="9" hidden="1">{"'Sheet1'!$L$16"}</definedName>
    <definedName name="_ban2" localSheetId="12" hidden="1">{"'Sheet1'!$L$16"}</definedName>
    <definedName name="_ban2" localSheetId="13" hidden="1">{"'Sheet1'!$L$16"}</definedName>
    <definedName name="_ban2" localSheetId="14" hidden="1">{"'Sheet1'!$L$16"}</definedName>
    <definedName name="_ban2" localSheetId="15" hidden="1">{"'Sheet1'!$L$16"}</definedName>
    <definedName name="_ban2" localSheetId="16" hidden="1">{"'Sheet1'!$L$16"}</definedName>
    <definedName name="_ban2" localSheetId="0" hidden="1">{"'Sheet1'!$L$16"}</definedName>
    <definedName name="_ban2" localSheetId="2" hidden="1">{"'Sheet1'!$L$16"}</definedName>
    <definedName name="_ban2" localSheetId="3" hidden="1">{"'Sheet1'!$L$16"}</definedName>
    <definedName name="_ban2" localSheetId="5" hidden="1">{"'Sheet1'!$L$16"}</definedName>
    <definedName name="_ban2" localSheetId="6" hidden="1">{"'Sheet1'!$L$16"}</definedName>
    <definedName name="_ban2" localSheetId="8" hidden="1">{"'Sheet1'!$L$16"}</definedName>
    <definedName name="_ban2" hidden="1">{"'Sheet1'!$L$16"}</definedName>
    <definedName name="_bat1" localSheetId="0">#REF!</definedName>
    <definedName name="_bat1" localSheetId="2">#REF!</definedName>
    <definedName name="_bat1" localSheetId="3">#REF!</definedName>
    <definedName name="_bat1" localSheetId="8">#REF!</definedName>
    <definedName name="_bat1">#REF!</definedName>
    <definedName name="_ben10">#N/A</definedName>
    <definedName name="_ben12">#N/A</definedName>
    <definedName name="_boi1" localSheetId="13">#REF!</definedName>
    <definedName name="_boi1" localSheetId="0">#REF!</definedName>
    <definedName name="_boi1" localSheetId="2">#REF!</definedName>
    <definedName name="_boi1" localSheetId="3">#REF!</definedName>
    <definedName name="_boi1" localSheetId="8">#REF!</definedName>
    <definedName name="_boi1">#REF!</definedName>
    <definedName name="_boi2" localSheetId="0">#REF!</definedName>
    <definedName name="_boi2" localSheetId="2">#REF!</definedName>
    <definedName name="_boi2" localSheetId="3">#REF!</definedName>
    <definedName name="_boi2" localSheetId="8">#REF!</definedName>
    <definedName name="_boi2">#REF!</definedName>
    <definedName name="_boi3" localSheetId="0">#REF!</definedName>
    <definedName name="_boi3" localSheetId="2">#REF!</definedName>
    <definedName name="_boi3" localSheetId="3">#REF!</definedName>
    <definedName name="_boi3" localSheetId="8">#REF!</definedName>
    <definedName name="_boi3">#REF!</definedName>
    <definedName name="_boi4" localSheetId="0">#REF!</definedName>
    <definedName name="_boi4" localSheetId="2">#REF!</definedName>
    <definedName name="_boi4" localSheetId="3">#REF!</definedName>
    <definedName name="_boi4" localSheetId="8">#REF!</definedName>
    <definedName name="_boi4">#REF!</definedName>
    <definedName name="_btc20" localSheetId="0">#REF!</definedName>
    <definedName name="_btc20" localSheetId="2">#REF!</definedName>
    <definedName name="_btc20" localSheetId="3">#REF!</definedName>
    <definedName name="_btc20" localSheetId="8">#REF!</definedName>
    <definedName name="_btc20">#REF!</definedName>
    <definedName name="_btc30" localSheetId="0">#REF!</definedName>
    <definedName name="_btc30" localSheetId="2">#REF!</definedName>
    <definedName name="_btc30" localSheetId="3">#REF!</definedName>
    <definedName name="_btc30" localSheetId="8">#REF!</definedName>
    <definedName name="_btc30">#REF!</definedName>
    <definedName name="_btc35" localSheetId="0">#REF!</definedName>
    <definedName name="_btc35" localSheetId="2">#REF!</definedName>
    <definedName name="_btc35" localSheetId="3">#REF!</definedName>
    <definedName name="_btc35" localSheetId="8">#REF!</definedName>
    <definedName name="_btc35">#REF!</definedName>
    <definedName name="_btm10" localSheetId="0">#REF!</definedName>
    <definedName name="_btm10" localSheetId="2">#REF!</definedName>
    <definedName name="_btm10" localSheetId="3">#REF!</definedName>
    <definedName name="_btm10" localSheetId="8">#REF!</definedName>
    <definedName name="_btm10">#REF!</definedName>
    <definedName name="_btm100" localSheetId="0">#REF!</definedName>
    <definedName name="_btm100" localSheetId="2">#REF!</definedName>
    <definedName name="_btm100" localSheetId="3">#REF!</definedName>
    <definedName name="_btm100" localSheetId="8">#REF!</definedName>
    <definedName name="_btm100">#REF!</definedName>
    <definedName name="_BTM150" localSheetId="0">#REF!</definedName>
    <definedName name="_BTM150" localSheetId="2">#REF!</definedName>
    <definedName name="_BTM150" localSheetId="3">#REF!</definedName>
    <definedName name="_BTM150" localSheetId="8">#REF!</definedName>
    <definedName name="_BTM150">#REF!</definedName>
    <definedName name="_BTM200" localSheetId="0">#REF!</definedName>
    <definedName name="_BTM200" localSheetId="2">#REF!</definedName>
    <definedName name="_BTM200" localSheetId="3">#REF!</definedName>
    <definedName name="_BTM200" localSheetId="8">#REF!</definedName>
    <definedName name="_BTM200">#REF!</definedName>
    <definedName name="_BTM250" localSheetId="0">#REF!</definedName>
    <definedName name="_BTM250" localSheetId="2">#REF!</definedName>
    <definedName name="_BTM250" localSheetId="3">#REF!</definedName>
    <definedName name="_BTM250" localSheetId="8">#REF!</definedName>
    <definedName name="_BTM250">#REF!</definedName>
    <definedName name="_btM300" localSheetId="0">#REF!</definedName>
    <definedName name="_btM300" localSheetId="2">#REF!</definedName>
    <definedName name="_btM300" localSheetId="3">#REF!</definedName>
    <definedName name="_btM300" localSheetId="8">#REF!</definedName>
    <definedName name="_btM300">#REF!</definedName>
    <definedName name="_BTM50" localSheetId="0">#REF!</definedName>
    <definedName name="_BTM50" localSheetId="2">#REF!</definedName>
    <definedName name="_BTM50" localSheetId="3">#REF!</definedName>
    <definedName name="_BTM50" localSheetId="8">#REF!</definedName>
    <definedName name="_BTM50">#REF!</definedName>
    <definedName name="_bua25" localSheetId="0">#REF!</definedName>
    <definedName name="_bua25" localSheetId="2">#REF!</definedName>
    <definedName name="_bua25" localSheetId="3">#REF!</definedName>
    <definedName name="_bua25" localSheetId="8">#REF!</definedName>
    <definedName name="_bua25">#REF!</definedName>
    <definedName name="_Builtin0" localSheetId="0" hidden="1">#REF!</definedName>
    <definedName name="_Builtin0" localSheetId="2" hidden="1">#REF!</definedName>
    <definedName name="_Builtin0" localSheetId="3" hidden="1">#REF!</definedName>
    <definedName name="_Builtin0" localSheetId="8" hidden="1">#REF!</definedName>
    <definedName name="_Builtin0" hidden="1">#REF!</definedName>
    <definedName name="_Builtin155" hidden="1">#N/A</definedName>
    <definedName name="_but1" localSheetId="9">#REF!</definedName>
    <definedName name="_but1" localSheetId="13">#REF!</definedName>
    <definedName name="_but1" localSheetId="0">#REF!</definedName>
    <definedName name="_but1" localSheetId="2">#REF!</definedName>
    <definedName name="_but1" localSheetId="3">#REF!</definedName>
    <definedName name="_but1" localSheetId="8">#REF!</definedName>
    <definedName name="_but1">#REF!</definedName>
    <definedName name="_but11" localSheetId="9">#REF!</definedName>
    <definedName name="_but11" localSheetId="0">#REF!</definedName>
    <definedName name="_but11" localSheetId="2">#REF!</definedName>
    <definedName name="_but11" localSheetId="3">#REF!</definedName>
    <definedName name="_but11" localSheetId="8">#REF!</definedName>
    <definedName name="_but11">#REF!</definedName>
    <definedName name="_but2" localSheetId="9">#REF!</definedName>
    <definedName name="_but2" localSheetId="0">#REF!</definedName>
    <definedName name="_but2" localSheetId="2">#REF!</definedName>
    <definedName name="_but2" localSheetId="3">#REF!</definedName>
    <definedName name="_but2" localSheetId="8">#REF!</definedName>
    <definedName name="_but2">#REF!</definedName>
    <definedName name="_but22" localSheetId="0">#REF!</definedName>
    <definedName name="_but22" localSheetId="2">#REF!</definedName>
    <definedName name="_but22" localSheetId="3">#REF!</definedName>
    <definedName name="_but22" localSheetId="8">#REF!</definedName>
    <definedName name="_but22">#REF!</definedName>
    <definedName name="_but3" localSheetId="0">#REF!</definedName>
    <definedName name="_but3" localSheetId="2">#REF!</definedName>
    <definedName name="_but3" localSheetId="3">#REF!</definedName>
    <definedName name="_but3" localSheetId="8">#REF!</definedName>
    <definedName name="_but3">#REF!</definedName>
    <definedName name="_but33" localSheetId="0">#REF!</definedName>
    <definedName name="_but33" localSheetId="2">#REF!</definedName>
    <definedName name="_but33" localSheetId="3">#REF!</definedName>
    <definedName name="_but33" localSheetId="8">#REF!</definedName>
    <definedName name="_but33">#REF!</definedName>
    <definedName name="_but4" localSheetId="0">#REF!</definedName>
    <definedName name="_but4" localSheetId="2">#REF!</definedName>
    <definedName name="_but4" localSheetId="3">#REF!</definedName>
    <definedName name="_but4" localSheetId="8">#REF!</definedName>
    <definedName name="_but4">#REF!</definedName>
    <definedName name="_but44" localSheetId="0">#REF!</definedName>
    <definedName name="_but44" localSheetId="2">#REF!</definedName>
    <definedName name="_but44" localSheetId="3">#REF!</definedName>
    <definedName name="_but44" localSheetId="8">#REF!</definedName>
    <definedName name="_but44">#REF!</definedName>
    <definedName name="_but5" localSheetId="0">#REF!</definedName>
    <definedName name="_but5" localSheetId="2">#REF!</definedName>
    <definedName name="_but5" localSheetId="3">#REF!</definedName>
    <definedName name="_but5" localSheetId="8">#REF!</definedName>
    <definedName name="_but5">#REF!</definedName>
    <definedName name="_but55" localSheetId="0">#REF!</definedName>
    <definedName name="_but55" localSheetId="2">#REF!</definedName>
    <definedName name="_but55" localSheetId="3">#REF!</definedName>
    <definedName name="_but55" localSheetId="8">#REF!</definedName>
    <definedName name="_but55">#REF!</definedName>
    <definedName name="_but6" localSheetId="0">#REF!</definedName>
    <definedName name="_but6" localSheetId="2">#REF!</definedName>
    <definedName name="_but6" localSheetId="3">#REF!</definedName>
    <definedName name="_but6" localSheetId="8">#REF!</definedName>
    <definedName name="_but6">#REF!</definedName>
    <definedName name="_but66" localSheetId="0">#REF!</definedName>
    <definedName name="_but66" localSheetId="2">#REF!</definedName>
    <definedName name="_but66" localSheetId="3">#REF!</definedName>
    <definedName name="_but66" localSheetId="8">#REF!</definedName>
    <definedName name="_but66">#REF!</definedName>
    <definedName name="_C_Lphi_4ab" localSheetId="0">#REF!</definedName>
    <definedName name="_C_Lphi_4ab" localSheetId="2">#REF!</definedName>
    <definedName name="_C_Lphi_4ab" localSheetId="3">#REF!</definedName>
    <definedName name="_C_Lphi_4ab" localSheetId="8">#REF!</definedName>
    <definedName name="_C_Lphi_4ab">#REF!</definedName>
    <definedName name="_Can2" localSheetId="0">#REF!</definedName>
    <definedName name="_Can2" localSheetId="2">#REF!</definedName>
    <definedName name="_Can2" localSheetId="3">#REF!</definedName>
    <definedName name="_Can2" localSheetId="8">#REF!</definedName>
    <definedName name="_Can2">#REF!</definedName>
    <definedName name="_cao1" localSheetId="0">#REF!</definedName>
    <definedName name="_cao1" localSheetId="2">#REF!</definedName>
    <definedName name="_cao1" localSheetId="3">#REF!</definedName>
    <definedName name="_cao1" localSheetId="8">#REF!</definedName>
    <definedName name="_cao1">#REF!</definedName>
    <definedName name="_cao2" localSheetId="0">#REF!</definedName>
    <definedName name="_cao2" localSheetId="2">#REF!</definedName>
    <definedName name="_cao2" localSheetId="3">#REF!</definedName>
    <definedName name="_cao2" localSheetId="8">#REF!</definedName>
    <definedName name="_cao2">#REF!</definedName>
    <definedName name="_cao3" localSheetId="0">#REF!</definedName>
    <definedName name="_cao3" localSheetId="2">#REF!</definedName>
    <definedName name="_cao3" localSheetId="3">#REF!</definedName>
    <definedName name="_cao3" localSheetId="8">#REF!</definedName>
    <definedName name="_cao3">#REF!</definedName>
    <definedName name="_cao4" localSheetId="0">#REF!</definedName>
    <definedName name="_cao4" localSheetId="2">#REF!</definedName>
    <definedName name="_cao4" localSheetId="3">#REF!</definedName>
    <definedName name="_cao4" localSheetId="8">#REF!</definedName>
    <definedName name="_cao4">#REF!</definedName>
    <definedName name="_cao5" localSheetId="0">#REF!</definedName>
    <definedName name="_cao5" localSheetId="2">#REF!</definedName>
    <definedName name="_cao5" localSheetId="3">#REF!</definedName>
    <definedName name="_cao5" localSheetId="8">#REF!</definedName>
    <definedName name="_cao5">#REF!</definedName>
    <definedName name="_cao6" localSheetId="0">#REF!</definedName>
    <definedName name="_cao6" localSheetId="2">#REF!</definedName>
    <definedName name="_cao6" localSheetId="3">#REF!</definedName>
    <definedName name="_cao6" localSheetId="8">#REF!</definedName>
    <definedName name="_cao6">#REF!</definedName>
    <definedName name="_cat2" localSheetId="0">#REF!</definedName>
    <definedName name="_cat2" localSheetId="2">#REF!</definedName>
    <definedName name="_cat2" localSheetId="3">#REF!</definedName>
    <definedName name="_cat2" localSheetId="8">#REF!</definedName>
    <definedName name="_cat2">#REF!</definedName>
    <definedName name="_cat3" localSheetId="0">#REF!</definedName>
    <definedName name="_cat3" localSheetId="2">#REF!</definedName>
    <definedName name="_cat3" localSheetId="3">#REF!</definedName>
    <definedName name="_cat3" localSheetId="8">#REF!</definedName>
    <definedName name="_cat3">#REF!</definedName>
    <definedName name="_cat4" localSheetId="0">#REF!</definedName>
    <definedName name="_cat4" localSheetId="2">#REF!</definedName>
    <definedName name="_cat4" localSheetId="3">#REF!</definedName>
    <definedName name="_cat4" localSheetId="8">#REF!</definedName>
    <definedName name="_cat4">#REF!</definedName>
    <definedName name="_cat5" localSheetId="0">#REF!</definedName>
    <definedName name="_cat5" localSheetId="2">#REF!</definedName>
    <definedName name="_cat5" localSheetId="3">#REF!</definedName>
    <definedName name="_cat5" localSheetId="8">#REF!</definedName>
    <definedName name="_cat5">#REF!</definedName>
    <definedName name="_cau10" localSheetId="13">#REF!</definedName>
    <definedName name="_cau10">#N/A</definedName>
    <definedName name="_cau16" localSheetId="13">#REF!</definedName>
    <definedName name="_cau16">'[2]R&amp;P'!$G$225</definedName>
    <definedName name="_cau25" localSheetId="13">#REF!</definedName>
    <definedName name="_cau25">'[2]R&amp;P'!$G$226</definedName>
    <definedName name="_cau40" localSheetId="13">#REF!</definedName>
    <definedName name="_cau40">'[2]R&amp;P'!$G$227</definedName>
    <definedName name="_cau5" localSheetId="13">#REF!</definedName>
    <definedName name="_cau5" localSheetId="0">#REF!</definedName>
    <definedName name="_cau5" localSheetId="2">#REF!</definedName>
    <definedName name="_cau5" localSheetId="3">#REF!</definedName>
    <definedName name="_cau5" localSheetId="8">#REF!</definedName>
    <definedName name="_cau5">#REF!</definedName>
    <definedName name="_cau50" localSheetId="13">#REF!</definedName>
    <definedName name="_cau50">'[2]R&amp;P'!$G$228</definedName>
    <definedName name="_cau60">#N/A</definedName>
    <definedName name="_cau63">#N/A</definedName>
    <definedName name="_cau7">#N/A</definedName>
    <definedName name="_CD2" localSheetId="9" hidden="1">{"'Sheet1'!$L$16"}</definedName>
    <definedName name="_CD2" localSheetId="12" hidden="1">{"'Sheet1'!$L$16"}</definedName>
    <definedName name="_CD2" localSheetId="13" hidden="1">{"'Sheet1'!$L$16"}</definedName>
    <definedName name="_CD2" localSheetId="14" hidden="1">{"'Sheet1'!$L$16"}</definedName>
    <definedName name="_CD2" localSheetId="15" hidden="1">{"'Sheet1'!$L$16"}</definedName>
    <definedName name="_CD2" localSheetId="16" hidden="1">{"'Sheet1'!$L$16"}</definedName>
    <definedName name="_CD2" localSheetId="0" hidden="1">{"'Sheet1'!$L$16"}</definedName>
    <definedName name="_CD2" localSheetId="2" hidden="1">{"'Sheet1'!$L$16"}</definedName>
    <definedName name="_CD2" localSheetId="3" hidden="1">{"'Sheet1'!$L$16"}</definedName>
    <definedName name="_CD2" localSheetId="8" hidden="1">{"'Sheet1'!$L$16"}</definedName>
    <definedName name="_CD2" hidden="1">{"'Sheet1'!$L$16"}</definedName>
    <definedName name="_cep1" localSheetId="9" hidden="1">{"'Sheet1'!$L$16"}</definedName>
    <definedName name="_cep1" localSheetId="12" hidden="1">{"'Sheet1'!$L$16"}</definedName>
    <definedName name="_cep1" localSheetId="13" hidden="1">{"'Sheet1'!$L$16"}</definedName>
    <definedName name="_cep1" localSheetId="14" hidden="1">{"'Sheet1'!$L$16"}</definedName>
    <definedName name="_cep1" localSheetId="15" hidden="1">{"'Sheet1'!$L$16"}</definedName>
    <definedName name="_cep1" localSheetId="16" hidden="1">{"'Sheet1'!$L$16"}</definedName>
    <definedName name="_cep1" localSheetId="0" hidden="1">{"'Sheet1'!$L$16"}</definedName>
    <definedName name="_cep1" localSheetId="2" hidden="1">{"'Sheet1'!$L$16"}</definedName>
    <definedName name="_cep1" localSheetId="3" hidden="1">{"'Sheet1'!$L$16"}</definedName>
    <definedName name="_cep1" localSheetId="8" hidden="1">{"'Sheet1'!$L$16"}</definedName>
    <definedName name="_cep1" hidden="1">{"'Sheet1'!$L$16"}</definedName>
    <definedName name="_ckn12" localSheetId="13">#REF!</definedName>
    <definedName name="_ckn12">#N/A</definedName>
    <definedName name="_CNA50" localSheetId="13">#REF!</definedName>
    <definedName name="_CNA50" localSheetId="0">#REF!</definedName>
    <definedName name="_CNA50" localSheetId="2">#REF!</definedName>
    <definedName name="_CNA50" localSheetId="3">#REF!</definedName>
    <definedName name="_CNA50" localSheetId="8">#REF!</definedName>
    <definedName name="_CNA50">#REF!</definedName>
    <definedName name="_Coc39" localSheetId="9" hidden="1">{"'Sheet1'!$L$16"}</definedName>
    <definedName name="_Coc39" localSheetId="12" hidden="1">{"'Sheet1'!$L$16"}</definedName>
    <definedName name="_Coc39" localSheetId="13" hidden="1">{"'Sheet1'!$L$16"}</definedName>
    <definedName name="_Coc39" localSheetId="14" hidden="1">{"'Sheet1'!$L$16"}</definedName>
    <definedName name="_Coc39" localSheetId="15" hidden="1">{"'Sheet1'!$L$16"}</definedName>
    <definedName name="_Coc39" localSheetId="16" hidden="1">{"'Sheet1'!$L$16"}</definedName>
    <definedName name="_Coc39" localSheetId="0" hidden="1">{"'Sheet1'!$L$16"}</definedName>
    <definedName name="_Coc39" localSheetId="2" hidden="1">{"'Sheet1'!$L$16"}</definedName>
    <definedName name="_Coc39" localSheetId="3" hidden="1">{"'Sheet1'!$L$16"}</definedName>
    <definedName name="_Coc39" localSheetId="8" hidden="1">{"'Sheet1'!$L$16"}</definedName>
    <definedName name="_Coc39" hidden="1">{"'Sheet1'!$L$16"}</definedName>
    <definedName name="_CON1" localSheetId="0">#REF!</definedName>
    <definedName name="_CON1" localSheetId="2">#REF!</definedName>
    <definedName name="_CON1" localSheetId="3">#REF!</definedName>
    <definedName name="_CON1" localSheetId="8">#REF!</definedName>
    <definedName name="_CON1">#REF!</definedName>
    <definedName name="_CON2" localSheetId="0">#REF!</definedName>
    <definedName name="_CON2" localSheetId="2">#REF!</definedName>
    <definedName name="_CON2" localSheetId="3">#REF!</definedName>
    <definedName name="_CON2" localSheetId="8">#REF!</definedName>
    <definedName name="_CON2">#REF!</definedName>
    <definedName name="_cpd1" localSheetId="0">#REF!</definedName>
    <definedName name="_cpd1" localSheetId="2">#REF!</definedName>
    <definedName name="_cpd1" localSheetId="3">#REF!</definedName>
    <definedName name="_cpd1" localSheetId="8">#REF!</definedName>
    <definedName name="_cpd1">#REF!</definedName>
    <definedName name="_cpd2" localSheetId="0">#REF!</definedName>
    <definedName name="_cpd2" localSheetId="2">#REF!</definedName>
    <definedName name="_cpd2" localSheetId="3">#REF!</definedName>
    <definedName name="_cpd2" localSheetId="8">#REF!</definedName>
    <definedName name="_cpd2">#REF!</definedName>
    <definedName name="_CPhi_Bhiem" localSheetId="0">#REF!</definedName>
    <definedName name="_CPhi_Bhiem" localSheetId="2">#REF!</definedName>
    <definedName name="_CPhi_Bhiem" localSheetId="3">#REF!</definedName>
    <definedName name="_CPhi_Bhiem" localSheetId="8">#REF!</definedName>
    <definedName name="_CPhi_Bhiem">#REF!</definedName>
    <definedName name="_CPhi_BQLDA" localSheetId="0">#REF!</definedName>
    <definedName name="_CPhi_BQLDA" localSheetId="2">#REF!</definedName>
    <definedName name="_CPhi_BQLDA" localSheetId="3">#REF!</definedName>
    <definedName name="_CPhi_BQLDA" localSheetId="8">#REF!</definedName>
    <definedName name="_CPhi_BQLDA">#REF!</definedName>
    <definedName name="_CPhi_DBaoGT" localSheetId="0">#REF!</definedName>
    <definedName name="_CPhi_DBaoGT" localSheetId="2">#REF!</definedName>
    <definedName name="_CPhi_DBaoGT" localSheetId="3">#REF!</definedName>
    <definedName name="_CPhi_DBaoGT" localSheetId="8">#REF!</definedName>
    <definedName name="_CPhi_DBaoGT">#REF!</definedName>
    <definedName name="_CPhi_Kdinh" localSheetId="0">#REF!</definedName>
    <definedName name="_CPhi_Kdinh" localSheetId="2">#REF!</definedName>
    <definedName name="_CPhi_Kdinh" localSheetId="3">#REF!</definedName>
    <definedName name="_CPhi_Kdinh" localSheetId="8">#REF!</definedName>
    <definedName name="_CPhi_Kdinh">#REF!</definedName>
    <definedName name="_CPhi_Nthu_KThanh" localSheetId="0">#REF!</definedName>
    <definedName name="_CPhi_Nthu_KThanh" localSheetId="2">#REF!</definedName>
    <definedName name="_CPhi_Nthu_KThanh" localSheetId="3">#REF!</definedName>
    <definedName name="_CPhi_Nthu_KThanh" localSheetId="8">#REF!</definedName>
    <definedName name="_CPhi_Nthu_KThanh">#REF!</definedName>
    <definedName name="_CPhi_QToan" localSheetId="0">#REF!</definedName>
    <definedName name="_CPhi_QToan" localSheetId="2">#REF!</definedName>
    <definedName name="_CPhi_QToan" localSheetId="3">#REF!</definedName>
    <definedName name="_CPhi_QToan" localSheetId="8">#REF!</definedName>
    <definedName name="_CPhi_QToan">#REF!</definedName>
    <definedName name="_CPhiTKe_13" localSheetId="0">#REF!</definedName>
    <definedName name="_CPhiTKe_13" localSheetId="2">#REF!</definedName>
    <definedName name="_CPhiTKe_13" localSheetId="3">#REF!</definedName>
    <definedName name="_CPhiTKe_13" localSheetId="8">#REF!</definedName>
    <definedName name="_CPhiTKe_13">#REF!</definedName>
    <definedName name="_ct456789" localSheetId="9">IF(#REF!="","",#REF!*#REF!)</definedName>
    <definedName name="_ct456789" localSheetId="13">IF(#REF!="","",#REF!*#REF!)</definedName>
    <definedName name="_ct456789" localSheetId="0">IF(#REF!="","",#REF!*#REF!)</definedName>
    <definedName name="_ct456789" localSheetId="2">IF(#REF!="","",#REF!*#REF!)</definedName>
    <definedName name="_ct456789" localSheetId="3">IF(#REF!="","",#REF!*#REF!)</definedName>
    <definedName name="_ct456789" localSheetId="8">IF(#REF!="","",#REF!*#REF!)</definedName>
    <definedName name="_ct456789">IF(#REF!="","",#REF!*#REF!)</definedName>
    <definedName name="_Cty501" localSheetId="12" hidden="1">{"'Sheet1'!$L$16"}</definedName>
    <definedName name="_Cty501" localSheetId="14" hidden="1">{"'Sheet1'!$L$16"}</definedName>
    <definedName name="_Cty501" localSheetId="0" hidden="1">{"'Sheet1'!$L$16"}</definedName>
    <definedName name="_Cty501" localSheetId="2" hidden="1">{"'Sheet1'!$L$16"}</definedName>
    <definedName name="_Cty501" localSheetId="3" hidden="1">{"'Sheet1'!$L$16"}</definedName>
    <definedName name="_Cty501" localSheetId="5" hidden="1">{"'Sheet1'!$L$16"}</definedName>
    <definedName name="_Cty501" localSheetId="6" hidden="1">{"'Sheet1'!$L$16"}</definedName>
    <definedName name="_Cty501" localSheetId="8" hidden="1">{"'Sheet1'!$L$16"}</definedName>
    <definedName name="_Cty501" hidden="1">{"'Sheet1'!$L$16"}</definedName>
    <definedName name="_CVC1" localSheetId="0">#REF!</definedName>
    <definedName name="_CVC1" localSheetId="2">#REF!</definedName>
    <definedName name="_CVC1" localSheetId="3">#REF!</definedName>
    <definedName name="_CVC1" localSheetId="8">#REF!</definedName>
    <definedName name="_CVC1">#REF!</definedName>
    <definedName name="_chk1" localSheetId="0">#REF!</definedName>
    <definedName name="_chk1" localSheetId="2">#REF!</definedName>
    <definedName name="_chk1" localSheetId="3">#REF!</definedName>
    <definedName name="_chk1" localSheetId="8">#REF!</definedName>
    <definedName name="_chk1">#REF!</definedName>
    <definedName name="_D1">[1]SL!$E$5</definedName>
    <definedName name="_d1500" localSheetId="9" hidden="1">{"'Sheet1'!$L$16"}</definedName>
    <definedName name="_d1500" localSheetId="12" hidden="1">{"'Sheet1'!$L$16"}</definedName>
    <definedName name="_d1500" localSheetId="13" hidden="1">{"'Sheet1'!$L$16"}</definedName>
    <definedName name="_d1500" localSheetId="14" hidden="1">{"'Sheet1'!$L$16"}</definedName>
    <definedName name="_d1500" localSheetId="15" hidden="1">{"'Sheet1'!$L$16"}</definedName>
    <definedName name="_d1500" localSheetId="16" hidden="1">{"'Sheet1'!$L$16"}</definedName>
    <definedName name="_d1500" localSheetId="0" hidden="1">{"'Sheet1'!$L$16"}</definedName>
    <definedName name="_d1500" localSheetId="2" hidden="1">{"'Sheet1'!$L$16"}</definedName>
    <definedName name="_d1500" localSheetId="3" hidden="1">{"'Sheet1'!$L$16"}</definedName>
    <definedName name="_d1500" localSheetId="5" hidden="1">{"'Sheet1'!$L$16"}</definedName>
    <definedName name="_d1500" localSheetId="6" hidden="1">{"'Sheet1'!$L$16"}</definedName>
    <definedName name="_d1500" localSheetId="8" hidden="1">{"'Sheet1'!$L$16"}</definedName>
    <definedName name="_d1500" hidden="1">{"'Sheet1'!$L$16"}</definedName>
    <definedName name="_d2" localSheetId="0">#REF!</definedName>
    <definedName name="_d2" localSheetId="2">#REF!</definedName>
    <definedName name="_d2" localSheetId="3">#REF!</definedName>
    <definedName name="_d2" localSheetId="8">#REF!</definedName>
    <definedName name="_d2">#REF!</definedName>
    <definedName name="_dai1" localSheetId="0">#REF!</definedName>
    <definedName name="_dai1" localSheetId="2">#REF!</definedName>
    <definedName name="_dai1" localSheetId="3">#REF!</definedName>
    <definedName name="_dai1" localSheetId="8">#REF!</definedName>
    <definedName name="_dai1">#REF!</definedName>
    <definedName name="_dai2" localSheetId="0">#REF!</definedName>
    <definedName name="_dai2" localSheetId="2">#REF!</definedName>
    <definedName name="_dai2" localSheetId="3">#REF!</definedName>
    <definedName name="_dai2" localSheetId="8">#REF!</definedName>
    <definedName name="_dai2">#REF!</definedName>
    <definedName name="_dai3" localSheetId="0">#REF!</definedName>
    <definedName name="_dai3" localSheetId="2">#REF!</definedName>
    <definedName name="_dai3" localSheetId="3">#REF!</definedName>
    <definedName name="_dai3" localSheetId="8">#REF!</definedName>
    <definedName name="_dai3">#REF!</definedName>
    <definedName name="_dai4" localSheetId="0">#REF!</definedName>
    <definedName name="_dai4" localSheetId="2">#REF!</definedName>
    <definedName name="_dai4" localSheetId="3">#REF!</definedName>
    <definedName name="_dai4" localSheetId="8">#REF!</definedName>
    <definedName name="_dai4">#REF!</definedName>
    <definedName name="_dai5" localSheetId="0">#REF!</definedName>
    <definedName name="_dai5" localSheetId="2">#REF!</definedName>
    <definedName name="_dai5" localSheetId="3">#REF!</definedName>
    <definedName name="_dai5" localSheetId="8">#REF!</definedName>
    <definedName name="_dai5">#REF!</definedName>
    <definedName name="_dai6" localSheetId="0">#REF!</definedName>
    <definedName name="_dai6" localSheetId="2">#REF!</definedName>
    <definedName name="_dai6" localSheetId="3">#REF!</definedName>
    <definedName name="_dai6" localSheetId="8">#REF!</definedName>
    <definedName name="_dai6">#REF!</definedName>
    <definedName name="_dam18" localSheetId="0">#REF!</definedName>
    <definedName name="_dam18" localSheetId="2">#REF!</definedName>
    <definedName name="_dam18" localSheetId="3">#REF!</definedName>
    <definedName name="_dam18" localSheetId="8">#REF!</definedName>
    <definedName name="_dam18">#REF!</definedName>
    <definedName name="_dan1" localSheetId="0">#REF!</definedName>
    <definedName name="_dan1" localSheetId="2">#REF!</definedName>
    <definedName name="_dan1" localSheetId="3">#REF!</definedName>
    <definedName name="_dan1" localSheetId="8">#REF!</definedName>
    <definedName name="_dan1">#REF!</definedName>
    <definedName name="_dan2" localSheetId="0">#REF!</definedName>
    <definedName name="_dan2" localSheetId="2">#REF!</definedName>
    <definedName name="_dan2" localSheetId="3">#REF!</definedName>
    <definedName name="_dan2" localSheetId="8">#REF!</definedName>
    <definedName name="_dan2">#REF!</definedName>
    <definedName name="_dao1" localSheetId="0">#REF!</definedName>
    <definedName name="_dao1" localSheetId="2">#REF!</definedName>
    <definedName name="_dao1" localSheetId="3">#REF!</definedName>
    <definedName name="_dao1" localSheetId="8">#REF!</definedName>
    <definedName name="_dao1">#REF!</definedName>
    <definedName name="_dbu1" localSheetId="0">#REF!</definedName>
    <definedName name="_dbu1" localSheetId="2">#REF!</definedName>
    <definedName name="_dbu1" localSheetId="3">#REF!</definedName>
    <definedName name="_dbu1" localSheetId="8">#REF!</definedName>
    <definedName name="_dbu1">#REF!</definedName>
    <definedName name="_dbu2" localSheetId="0">#REF!</definedName>
    <definedName name="_dbu2" localSheetId="2">#REF!</definedName>
    <definedName name="_dbu2" localSheetId="3">#REF!</definedName>
    <definedName name="_dbu2" localSheetId="8">#REF!</definedName>
    <definedName name="_dbu2">#REF!</definedName>
    <definedName name="_ddn400" localSheetId="0">#REF!</definedName>
    <definedName name="_ddn400" localSheetId="2">#REF!</definedName>
    <definedName name="_ddn400" localSheetId="3">#REF!</definedName>
    <definedName name="_ddn400" localSheetId="8">#REF!</definedName>
    <definedName name="_ddn400">#REF!</definedName>
    <definedName name="_ddn600" localSheetId="0">#REF!</definedName>
    <definedName name="_ddn600" localSheetId="2">#REF!</definedName>
    <definedName name="_ddn600" localSheetId="3">#REF!</definedName>
    <definedName name="_ddn600" localSheetId="8">#REF!</definedName>
    <definedName name="_ddn600">#REF!</definedName>
    <definedName name="_deo1" localSheetId="0">#REF!</definedName>
    <definedName name="_deo1" localSheetId="2">#REF!</definedName>
    <definedName name="_deo1" localSheetId="3">#REF!</definedName>
    <definedName name="_deo1" localSheetId="8">#REF!</definedName>
    <definedName name="_deo1">#REF!</definedName>
    <definedName name="_deo10" localSheetId="0">#REF!</definedName>
    <definedName name="_deo10" localSheetId="2">#REF!</definedName>
    <definedName name="_deo10" localSheetId="3">#REF!</definedName>
    <definedName name="_deo10" localSheetId="8">#REF!</definedName>
    <definedName name="_deo10">#REF!</definedName>
    <definedName name="_deo2" localSheetId="0">#REF!</definedName>
    <definedName name="_deo2" localSheetId="2">#REF!</definedName>
    <definedName name="_deo2" localSheetId="3">#REF!</definedName>
    <definedName name="_deo2" localSheetId="8">#REF!</definedName>
    <definedName name="_deo2">#REF!</definedName>
    <definedName name="_deo3" localSheetId="0">#REF!</definedName>
    <definedName name="_deo3" localSheetId="2">#REF!</definedName>
    <definedName name="_deo3" localSheetId="3">#REF!</definedName>
    <definedName name="_deo3" localSheetId="8">#REF!</definedName>
    <definedName name="_deo3">#REF!</definedName>
    <definedName name="_deo4" localSheetId="0">#REF!</definedName>
    <definedName name="_deo4" localSheetId="2">#REF!</definedName>
    <definedName name="_deo4" localSheetId="3">#REF!</definedName>
    <definedName name="_deo4" localSheetId="8">#REF!</definedName>
    <definedName name="_deo4">#REF!</definedName>
    <definedName name="_deo5" localSheetId="0">#REF!</definedName>
    <definedName name="_deo5" localSheetId="2">#REF!</definedName>
    <definedName name="_deo5" localSheetId="3">#REF!</definedName>
    <definedName name="_deo5" localSheetId="8">#REF!</definedName>
    <definedName name="_deo5">#REF!</definedName>
    <definedName name="_deo6" localSheetId="0">#REF!</definedName>
    <definedName name="_deo6" localSheetId="2">#REF!</definedName>
    <definedName name="_deo6" localSheetId="3">#REF!</definedName>
    <definedName name="_deo6" localSheetId="8">#REF!</definedName>
    <definedName name="_deo6">#REF!</definedName>
    <definedName name="_deo7" localSheetId="0">#REF!</definedName>
    <definedName name="_deo7" localSheetId="2">#REF!</definedName>
    <definedName name="_deo7" localSheetId="3">#REF!</definedName>
    <definedName name="_deo7" localSheetId="8">#REF!</definedName>
    <definedName name="_deo7">#REF!</definedName>
    <definedName name="_deo8" localSheetId="0">#REF!</definedName>
    <definedName name="_deo8" localSheetId="2">#REF!</definedName>
    <definedName name="_deo8" localSheetId="3">#REF!</definedName>
    <definedName name="_deo8" localSheetId="8">#REF!</definedName>
    <definedName name="_deo8">#REF!</definedName>
    <definedName name="_deo9" localSheetId="0">#REF!</definedName>
    <definedName name="_deo9" localSheetId="2">#REF!</definedName>
    <definedName name="_deo9" localSheetId="3">#REF!</definedName>
    <definedName name="_deo9" localSheetId="8">#REF!</definedName>
    <definedName name="_deo9">#REF!</definedName>
    <definedName name="_DGCT" localSheetId="0">#REF!</definedName>
    <definedName name="_DGCT" localSheetId="2">#REF!</definedName>
    <definedName name="_DGCT" localSheetId="3">#REF!</definedName>
    <definedName name="_DGCT" localSheetId="8">#REF!</definedName>
    <definedName name="_DGCT">#REF!</definedName>
    <definedName name="_E99999" localSheetId="0">#REF!</definedName>
    <definedName name="_E99999" localSheetId="2">#REF!</definedName>
    <definedName name="_E99999" localSheetId="3">#REF!</definedName>
    <definedName name="_E99999" localSheetId="8">#REF!</definedName>
    <definedName name="_E99999">#REF!</definedName>
    <definedName name="_ech2" localSheetId="0">#REF!</definedName>
    <definedName name="_ech2" localSheetId="2">#REF!</definedName>
    <definedName name="_ech2" localSheetId="3">#REF!</definedName>
    <definedName name="_ech2" localSheetId="8">#REF!</definedName>
    <definedName name="_ech2">#REF!</definedName>
    <definedName name="_f5" localSheetId="9" hidden="1">{"'Sheet1'!$L$16"}</definedName>
    <definedName name="_f5" localSheetId="12" hidden="1">{"'Sheet1'!$L$16"}</definedName>
    <definedName name="_f5" localSheetId="13" hidden="1">{"'Sheet1'!$L$16"}</definedName>
    <definedName name="_f5" localSheetId="14" hidden="1">{"'Sheet1'!$L$16"}</definedName>
    <definedName name="_f5" localSheetId="15" hidden="1">{"'Sheet1'!$L$16"}</definedName>
    <definedName name="_f5" localSheetId="16" hidden="1">{"'Sheet1'!$L$16"}</definedName>
    <definedName name="_f5" localSheetId="0" hidden="1">{"'Sheet1'!$L$16"}</definedName>
    <definedName name="_f5" localSheetId="2" hidden="1">{"'Sheet1'!$L$16"}</definedName>
    <definedName name="_f5" localSheetId="3" hidden="1">{"'Sheet1'!$L$16"}</definedName>
    <definedName name="_f5" localSheetId="8" hidden="1">{"'Sheet1'!$L$16"}</definedName>
    <definedName name="_f5" hidden="1">{"'Sheet1'!$L$16"}</definedName>
    <definedName name="_FIL2" localSheetId="0">#REF!</definedName>
    <definedName name="_FIL2" localSheetId="2">#REF!</definedName>
    <definedName name="_FIL2" localSheetId="3">#REF!</definedName>
    <definedName name="_FIL2" localSheetId="8">#REF!</definedName>
    <definedName name="_FIL2">#REF!</definedName>
    <definedName name="_Fill" localSheetId="13" hidden="1">#REF!</definedName>
    <definedName name="_Fill" localSheetId="15" hidden="1">#REF!</definedName>
    <definedName name="_Fill" localSheetId="16" hidden="1">#REF!</definedName>
    <definedName name="_Fill" localSheetId="0" hidden="1">#REF!</definedName>
    <definedName name="_Fill" localSheetId="2" hidden="1">#REF!</definedName>
    <definedName name="_Fill" localSheetId="3" hidden="1">#REF!</definedName>
    <definedName name="_Fill" localSheetId="8" hidden="1">#REF!</definedName>
    <definedName name="_Fill" hidden="1">#REF!</definedName>
    <definedName name="_Fill_1">"#REF!"</definedName>
    <definedName name="_xlnm._FilterDatabase" localSheetId="9" hidden="1">'10. NSTW'!$A$9:$AY$9</definedName>
    <definedName name="_xlnm._FilterDatabase" localSheetId="11" hidden="1">'12. ODA'!$A$10:$AP$30</definedName>
    <definedName name="_xlnm._FilterDatabase" localSheetId="13" hidden="1">'14. Tien dat'!$A$8:$R$22</definedName>
    <definedName name="_xlnm._FilterDatabase" localSheetId="14" hidden="1">'15. DoiungODA-NSTT'!$A$9:$Q$31</definedName>
    <definedName name="_xlnm._FilterDatabase" localSheetId="15" hidden="1">'16. NSTT'!$A$8:$V$63</definedName>
    <definedName name="_xlnm._FilterDatabase" localSheetId="16" hidden="1">'17. XSKT'!$A$9:$O$13</definedName>
    <definedName name="_xlnm._FilterDatabase" localSheetId="0" hidden="1">#REF!</definedName>
    <definedName name="_xlnm._FilterDatabase" localSheetId="2" hidden="1">#REF!</definedName>
    <definedName name="_xlnm._FilterDatabase" localSheetId="3" hidden="1">#REF!</definedName>
    <definedName name="_xlnm._FilterDatabase" localSheetId="8" hidden="1">'PL09. Von vay lai'!$A$19:$J$19</definedName>
    <definedName name="_xlnm._FilterDatabase" hidden="1">#REF!</definedName>
    <definedName name="_g1" localSheetId="9">#REF!</definedName>
    <definedName name="_g1" localSheetId="13">#REF!</definedName>
    <definedName name="_g1">#N/A</definedName>
    <definedName name="_G15">[3]XL4Poppy!$C$4</definedName>
    <definedName name="_g2" localSheetId="9">#REF!</definedName>
    <definedName name="_g2" localSheetId="13">#REF!</definedName>
    <definedName name="_g2">#N/A</definedName>
    <definedName name="_Goi8" localSheetId="9" hidden="1">{"'Sheet1'!$L$16"}</definedName>
    <definedName name="_Goi8" localSheetId="12" hidden="1">{"'Sheet1'!$L$16"}</definedName>
    <definedName name="_Goi8" localSheetId="13" hidden="1">{"'Sheet1'!$L$16"}</definedName>
    <definedName name="_Goi8" localSheetId="14" hidden="1">{"'Sheet1'!$L$16"}</definedName>
    <definedName name="_Goi8" localSheetId="15" hidden="1">{"'Sheet1'!$L$16"}</definedName>
    <definedName name="_Goi8" localSheetId="16" hidden="1">{"'Sheet1'!$L$16"}</definedName>
    <definedName name="_Goi8" localSheetId="0" hidden="1">{"'Sheet1'!$L$16"}</definedName>
    <definedName name="_Goi8" localSheetId="2" hidden="1">{"'Sheet1'!$L$16"}</definedName>
    <definedName name="_Goi8" localSheetId="3" hidden="1">{"'Sheet1'!$L$16"}</definedName>
    <definedName name="_Goi8" localSheetId="5" hidden="1">{"'Sheet1'!$L$16"}</definedName>
    <definedName name="_Goi8" localSheetId="6" hidden="1">{"'Sheet1'!$L$16"}</definedName>
    <definedName name="_Goi8" localSheetId="8" hidden="1">{"'Sheet1'!$L$16"}</definedName>
    <definedName name="_Goi8" hidden="1">{"'Sheet1'!$L$16"}</definedName>
    <definedName name="_gon4" localSheetId="0">#REF!</definedName>
    <definedName name="_gon4" localSheetId="2">#REF!</definedName>
    <definedName name="_gon4" localSheetId="3">#REF!</definedName>
    <definedName name="_gon4" localSheetId="8">#REF!</definedName>
    <definedName name="_gon4">#REF!</definedName>
    <definedName name="_gis150" localSheetId="13">#REF!</definedName>
    <definedName name="_gis150" localSheetId="0">#REF!</definedName>
    <definedName name="_gis150" localSheetId="2">#REF!</definedName>
    <definedName name="_gis150" localSheetId="3">#REF!</definedName>
    <definedName name="_gis150" localSheetId="8">#REF!</definedName>
    <definedName name="_gis150">#REF!</definedName>
    <definedName name="_h1" localSheetId="9" hidden="1">{"'Sheet1'!$L$16"}</definedName>
    <definedName name="_h1" localSheetId="12" hidden="1">{"'Sheet1'!$L$16"}</definedName>
    <definedName name="_h1" localSheetId="13" hidden="1">{"'Sheet1'!$L$16"}</definedName>
    <definedName name="_h1" localSheetId="14" hidden="1">{"'Sheet1'!$L$16"}</definedName>
    <definedName name="_h1" localSheetId="15" hidden="1">{"'Sheet1'!$L$16"}</definedName>
    <definedName name="_h1" localSheetId="16" hidden="1">{"'Sheet1'!$L$16"}</definedName>
    <definedName name="_h1" localSheetId="0" hidden="1">{"'Sheet1'!$L$16"}</definedName>
    <definedName name="_h1" localSheetId="2" hidden="1">{"'Sheet1'!$L$16"}</definedName>
    <definedName name="_h1" localSheetId="3" hidden="1">{"'Sheet1'!$L$16"}</definedName>
    <definedName name="_h1" localSheetId="5" hidden="1">{"'Sheet1'!$L$16"}</definedName>
    <definedName name="_h1" localSheetId="6" hidden="1">{"'Sheet1'!$L$16"}</definedName>
    <definedName name="_h1" localSheetId="8" hidden="1">{"'Sheet1'!$L$16"}</definedName>
    <definedName name="_h1" hidden="1">{"'Sheet1'!$L$16"}</definedName>
    <definedName name="_h10" localSheetId="12" hidden="1">{#N/A,#N/A,FALSE,"Chi tiÆt"}</definedName>
    <definedName name="_h10" localSheetId="14" hidden="1">{#N/A,#N/A,FALSE,"Chi tiÆt"}</definedName>
    <definedName name="_h10" localSheetId="0" hidden="1">{#N/A,#N/A,FALSE,"Chi tiÆt"}</definedName>
    <definedName name="_h10" localSheetId="2" hidden="1">{#N/A,#N/A,FALSE,"Chi tiÆt"}</definedName>
    <definedName name="_h10" localSheetId="3" hidden="1">{#N/A,#N/A,FALSE,"Chi tiÆt"}</definedName>
    <definedName name="_h10" localSheetId="5" hidden="1">{#N/A,#N/A,FALSE,"Chi tiÆt"}</definedName>
    <definedName name="_h10" localSheetId="6" hidden="1">{#N/A,#N/A,FALSE,"Chi tiÆt"}</definedName>
    <definedName name="_h10" localSheetId="8" hidden="1">{#N/A,#N/A,FALSE,"Chi tiÆt"}</definedName>
    <definedName name="_h10" hidden="1">{#N/A,#N/A,FALSE,"Chi tiÆt"}</definedName>
    <definedName name="_h2" localSheetId="12" hidden="1">{"'Sheet1'!$L$16"}</definedName>
    <definedName name="_h2" localSheetId="14" hidden="1">{"'Sheet1'!$L$16"}</definedName>
    <definedName name="_h2" localSheetId="0" hidden="1">{"'Sheet1'!$L$16"}</definedName>
    <definedName name="_h2" localSheetId="2" hidden="1">{"'Sheet1'!$L$16"}</definedName>
    <definedName name="_h2" localSheetId="3" hidden="1">{"'Sheet1'!$L$16"}</definedName>
    <definedName name="_h2" localSheetId="5" hidden="1">{"'Sheet1'!$L$16"}</definedName>
    <definedName name="_h2" localSheetId="6" hidden="1">{"'Sheet1'!$L$16"}</definedName>
    <definedName name="_h2" localSheetId="8" hidden="1">{"'Sheet1'!$L$16"}</definedName>
    <definedName name="_h2" hidden="1">{"'Sheet1'!$L$16"}</definedName>
    <definedName name="_h3" localSheetId="12" hidden="1">{"'Sheet1'!$L$16"}</definedName>
    <definedName name="_h3" localSheetId="14" hidden="1">{"'Sheet1'!$L$16"}</definedName>
    <definedName name="_h3" localSheetId="0" hidden="1">{"'Sheet1'!$L$16"}</definedName>
    <definedName name="_h3" localSheetId="2" hidden="1">{"'Sheet1'!$L$16"}</definedName>
    <definedName name="_h3" localSheetId="3" hidden="1">{"'Sheet1'!$L$16"}</definedName>
    <definedName name="_h3" localSheetId="5" hidden="1">{"'Sheet1'!$L$16"}</definedName>
    <definedName name="_h3" localSheetId="6" hidden="1">{"'Sheet1'!$L$16"}</definedName>
    <definedName name="_h3" localSheetId="8" hidden="1">{"'Sheet1'!$L$16"}</definedName>
    <definedName name="_h3" hidden="1">{"'Sheet1'!$L$16"}</definedName>
    <definedName name="_h5" localSheetId="12" hidden="1">{"'Sheet1'!$L$16"}</definedName>
    <definedName name="_h5" localSheetId="14" hidden="1">{"'Sheet1'!$L$16"}</definedName>
    <definedName name="_h5" localSheetId="0" hidden="1">{"'Sheet1'!$L$16"}</definedName>
    <definedName name="_h5" localSheetId="2" hidden="1">{"'Sheet1'!$L$16"}</definedName>
    <definedName name="_h5" localSheetId="3" hidden="1">{"'Sheet1'!$L$16"}</definedName>
    <definedName name="_h5" localSheetId="5" hidden="1">{"'Sheet1'!$L$16"}</definedName>
    <definedName name="_h5" localSheetId="6" hidden="1">{"'Sheet1'!$L$16"}</definedName>
    <definedName name="_h5" localSheetId="8" hidden="1">{"'Sheet1'!$L$16"}</definedName>
    <definedName name="_h5" hidden="1">{"'Sheet1'!$L$16"}</definedName>
    <definedName name="_H500866" localSheetId="0">#REF!</definedName>
    <definedName name="_H500866" localSheetId="2">#REF!</definedName>
    <definedName name="_H500866" localSheetId="3">#REF!</definedName>
    <definedName name="_H500866" localSheetId="8">#REF!</definedName>
    <definedName name="_H500866">#REF!</definedName>
    <definedName name="_h6" localSheetId="12" hidden="1">{"'Sheet1'!$L$16"}</definedName>
    <definedName name="_h6" localSheetId="14" hidden="1">{"'Sheet1'!$L$16"}</definedName>
    <definedName name="_h6" localSheetId="0" hidden="1">{"'Sheet1'!$L$16"}</definedName>
    <definedName name="_h6" localSheetId="2" hidden="1">{"'Sheet1'!$L$16"}</definedName>
    <definedName name="_h6" localSheetId="3" hidden="1">{"'Sheet1'!$L$16"}</definedName>
    <definedName name="_h6" localSheetId="5" hidden="1">{"'Sheet1'!$L$16"}</definedName>
    <definedName name="_h6" localSheetId="6" hidden="1">{"'Sheet1'!$L$16"}</definedName>
    <definedName name="_h6" localSheetId="8" hidden="1">{"'Sheet1'!$L$16"}</definedName>
    <definedName name="_h6" hidden="1">{"'Sheet1'!$L$16"}</definedName>
    <definedName name="_h7" localSheetId="12" hidden="1">{"'Sheet1'!$L$16"}</definedName>
    <definedName name="_h7" localSheetId="14" hidden="1">{"'Sheet1'!$L$16"}</definedName>
    <definedName name="_h7" localSheetId="0" hidden="1">{"'Sheet1'!$L$16"}</definedName>
    <definedName name="_h7" localSheetId="2" hidden="1">{"'Sheet1'!$L$16"}</definedName>
    <definedName name="_h7" localSheetId="3" hidden="1">{"'Sheet1'!$L$16"}</definedName>
    <definedName name="_h7" localSheetId="5" hidden="1">{"'Sheet1'!$L$16"}</definedName>
    <definedName name="_h7" localSheetId="6" hidden="1">{"'Sheet1'!$L$16"}</definedName>
    <definedName name="_h7" localSheetId="8" hidden="1">{"'Sheet1'!$L$16"}</definedName>
    <definedName name="_h7" hidden="1">{"'Sheet1'!$L$16"}</definedName>
    <definedName name="_h8" localSheetId="12" hidden="1">{"'Sheet1'!$L$16"}</definedName>
    <definedName name="_h8" localSheetId="14" hidden="1">{"'Sheet1'!$L$16"}</definedName>
    <definedName name="_h8" localSheetId="0" hidden="1">{"'Sheet1'!$L$16"}</definedName>
    <definedName name="_h8" localSheetId="2" hidden="1">{"'Sheet1'!$L$16"}</definedName>
    <definedName name="_h8" localSheetId="3" hidden="1">{"'Sheet1'!$L$16"}</definedName>
    <definedName name="_h8" localSheetId="5" hidden="1">{"'Sheet1'!$L$16"}</definedName>
    <definedName name="_h8" localSheetId="6" hidden="1">{"'Sheet1'!$L$16"}</definedName>
    <definedName name="_h8" localSheetId="8" hidden="1">{"'Sheet1'!$L$16"}</definedName>
    <definedName name="_h8" hidden="1">{"'Sheet1'!$L$16"}</definedName>
    <definedName name="_h9" localSheetId="12" hidden="1">{"'Sheet1'!$L$16"}</definedName>
    <definedName name="_h9" localSheetId="14" hidden="1">{"'Sheet1'!$L$16"}</definedName>
    <definedName name="_h9" localSheetId="0" hidden="1">{"'Sheet1'!$L$16"}</definedName>
    <definedName name="_h9" localSheetId="2" hidden="1">{"'Sheet1'!$L$16"}</definedName>
    <definedName name="_h9" localSheetId="3" hidden="1">{"'Sheet1'!$L$16"}</definedName>
    <definedName name="_h9" localSheetId="5" hidden="1">{"'Sheet1'!$L$16"}</definedName>
    <definedName name="_h9" localSheetId="6" hidden="1">{"'Sheet1'!$L$16"}</definedName>
    <definedName name="_h9" localSheetId="8" hidden="1">{"'Sheet1'!$L$16"}</definedName>
    <definedName name="_h9" hidden="1">{"'Sheet1'!$L$16"}</definedName>
    <definedName name="_han23" localSheetId="13">#REF!</definedName>
    <definedName name="_han23">#N/A</definedName>
    <definedName name="_hau1" localSheetId="13">#REF!</definedName>
    <definedName name="_hau1" localSheetId="0">#REF!</definedName>
    <definedName name="_hau1" localSheetId="2">#REF!</definedName>
    <definedName name="_hau1" localSheetId="3">#REF!</definedName>
    <definedName name="_hau1" localSheetId="8">#REF!</definedName>
    <definedName name="_hau1">#REF!</definedName>
    <definedName name="_hau12" localSheetId="0">#REF!</definedName>
    <definedName name="_hau12" localSheetId="2">#REF!</definedName>
    <definedName name="_hau12" localSheetId="3">#REF!</definedName>
    <definedName name="_hau12" localSheetId="8">#REF!</definedName>
    <definedName name="_hau12">#REF!</definedName>
    <definedName name="_hau2" localSheetId="0">#REF!</definedName>
    <definedName name="_hau2" localSheetId="2">#REF!</definedName>
    <definedName name="_hau2" localSheetId="3">#REF!</definedName>
    <definedName name="_hau2" localSheetId="8">#REF!</definedName>
    <definedName name="_hau2">#REF!</definedName>
    <definedName name="_hh1">[4]XL4Poppy!$C$9</definedName>
    <definedName name="_hh2">[4]XL4Poppy!$A$15</definedName>
    <definedName name="_hh3">[4]XL4Poppy!$C$27</definedName>
    <definedName name="_hom2" localSheetId="13">#REF!</definedName>
    <definedName name="_hom2" localSheetId="0">#REF!</definedName>
    <definedName name="_hom2" localSheetId="2">#REF!</definedName>
    <definedName name="_hom2" localSheetId="3">#REF!</definedName>
    <definedName name="_hom2" localSheetId="8">#REF!</definedName>
    <definedName name="_hom2">#REF!</definedName>
    <definedName name="_hsm2">1.1289</definedName>
    <definedName name="_hso2" localSheetId="9">#REF!</definedName>
    <definedName name="_hso2" localSheetId="13">#REF!</definedName>
    <definedName name="_hso2" localSheetId="0">#REF!</definedName>
    <definedName name="_hso2" localSheetId="2">#REF!</definedName>
    <definedName name="_hso2" localSheetId="3">#REF!</definedName>
    <definedName name="_hso2" localSheetId="8">#REF!</definedName>
    <definedName name="_hso2">#REF!</definedName>
    <definedName name="_hu1" localSheetId="9" hidden="1">{"'Sheet1'!$L$16"}</definedName>
    <definedName name="_hu1" localSheetId="12" hidden="1">{"'Sheet1'!$L$16"}</definedName>
    <definedName name="_hu1" localSheetId="13" hidden="1">{"'Sheet1'!$L$16"}</definedName>
    <definedName name="_hu1" localSheetId="14" hidden="1">{"'Sheet1'!$L$16"}</definedName>
    <definedName name="_hu1" localSheetId="15" hidden="1">{"'Sheet1'!$L$16"}</definedName>
    <definedName name="_hu1" localSheetId="16" hidden="1">{"'Sheet1'!$L$16"}</definedName>
    <definedName name="_hu1" localSheetId="0" hidden="1">{"'Sheet1'!$L$16"}</definedName>
    <definedName name="_hu1" localSheetId="2" hidden="1">{"'Sheet1'!$L$16"}</definedName>
    <definedName name="_hu1" localSheetId="3" hidden="1">{"'Sheet1'!$L$16"}</definedName>
    <definedName name="_hu1" localSheetId="5" hidden="1">{"'Sheet1'!$L$16"}</definedName>
    <definedName name="_hu1" localSheetId="6" hidden="1">{"'Sheet1'!$L$16"}</definedName>
    <definedName name="_hu1" localSheetId="8" hidden="1">{"'Sheet1'!$L$16"}</definedName>
    <definedName name="_hu1" hidden="1">{"'Sheet1'!$L$16"}</definedName>
    <definedName name="_hu2" localSheetId="9" hidden="1">{"'Sheet1'!$L$16"}</definedName>
    <definedName name="_hu2" localSheetId="12" hidden="1">{"'Sheet1'!$L$16"}</definedName>
    <definedName name="_hu2" localSheetId="13" hidden="1">{"'Sheet1'!$L$16"}</definedName>
    <definedName name="_hu2" localSheetId="14" hidden="1">{"'Sheet1'!$L$16"}</definedName>
    <definedName name="_hu2" localSheetId="15" hidden="1">{"'Sheet1'!$L$16"}</definedName>
    <definedName name="_hu2" localSheetId="16" hidden="1">{"'Sheet1'!$L$16"}</definedName>
    <definedName name="_hu2" localSheetId="0" hidden="1">{"'Sheet1'!$L$16"}</definedName>
    <definedName name="_hu2" localSheetId="2" hidden="1">{"'Sheet1'!$L$16"}</definedName>
    <definedName name="_hu2" localSheetId="3" hidden="1">{"'Sheet1'!$L$16"}</definedName>
    <definedName name="_hu2" localSheetId="5" hidden="1">{"'Sheet1'!$L$16"}</definedName>
    <definedName name="_hu2" localSheetId="6" hidden="1">{"'Sheet1'!$L$16"}</definedName>
    <definedName name="_hu2" localSheetId="8" hidden="1">{"'Sheet1'!$L$16"}</definedName>
    <definedName name="_hu2" hidden="1">{"'Sheet1'!$L$16"}</definedName>
    <definedName name="_hu5" localSheetId="9" hidden="1">{"'Sheet1'!$L$16"}</definedName>
    <definedName name="_hu5" localSheetId="12" hidden="1">{"'Sheet1'!$L$16"}</definedName>
    <definedName name="_hu5" localSheetId="13" hidden="1">{"'Sheet1'!$L$16"}</definedName>
    <definedName name="_hu5" localSheetId="14" hidden="1">{"'Sheet1'!$L$16"}</definedName>
    <definedName name="_hu5" localSheetId="15" hidden="1">{"'Sheet1'!$L$16"}</definedName>
    <definedName name="_hu5" localSheetId="16" hidden="1">{"'Sheet1'!$L$16"}</definedName>
    <definedName name="_hu5" localSheetId="0" hidden="1">{"'Sheet1'!$L$16"}</definedName>
    <definedName name="_hu5" localSheetId="2" hidden="1">{"'Sheet1'!$L$16"}</definedName>
    <definedName name="_hu5" localSheetId="3" hidden="1">{"'Sheet1'!$L$16"}</definedName>
    <definedName name="_hu5" localSheetId="5" hidden="1">{"'Sheet1'!$L$16"}</definedName>
    <definedName name="_hu5" localSheetId="6" hidden="1">{"'Sheet1'!$L$16"}</definedName>
    <definedName name="_hu5" localSheetId="8" hidden="1">{"'Sheet1'!$L$16"}</definedName>
    <definedName name="_hu5" hidden="1">{"'Sheet1'!$L$16"}</definedName>
    <definedName name="_hu6" localSheetId="9" hidden="1">{"'Sheet1'!$L$16"}</definedName>
    <definedName name="_hu6" localSheetId="12" hidden="1">{"'Sheet1'!$L$16"}</definedName>
    <definedName name="_hu6" localSheetId="13" hidden="1">{"'Sheet1'!$L$16"}</definedName>
    <definedName name="_hu6" localSheetId="14" hidden="1">{"'Sheet1'!$L$16"}</definedName>
    <definedName name="_hu6" localSheetId="15" hidden="1">{"'Sheet1'!$L$16"}</definedName>
    <definedName name="_hu6" localSheetId="16" hidden="1">{"'Sheet1'!$L$16"}</definedName>
    <definedName name="_hu6" localSheetId="0" hidden="1">{"'Sheet1'!$L$16"}</definedName>
    <definedName name="_hu6" localSheetId="2" hidden="1">{"'Sheet1'!$L$16"}</definedName>
    <definedName name="_hu6" localSheetId="3" hidden="1">{"'Sheet1'!$L$16"}</definedName>
    <definedName name="_hu6" localSheetId="5" hidden="1">{"'Sheet1'!$L$16"}</definedName>
    <definedName name="_hu6" localSheetId="6" hidden="1">{"'Sheet1'!$L$16"}</definedName>
    <definedName name="_hu6" localSheetId="8" hidden="1">{"'Sheet1'!$L$16"}</definedName>
    <definedName name="_hu6" hidden="1">{"'Sheet1'!$L$16"}</definedName>
    <definedName name="_hvk1" localSheetId="0">#REF!</definedName>
    <definedName name="_hvk1" localSheetId="2">#REF!</definedName>
    <definedName name="_hvk1" localSheetId="3">#REF!</definedName>
    <definedName name="_hvk1" localSheetId="8">#REF!</definedName>
    <definedName name="_hvk1">#REF!</definedName>
    <definedName name="_hvk2" localSheetId="0">#REF!</definedName>
    <definedName name="_hvk2" localSheetId="2">#REF!</definedName>
    <definedName name="_hvk2" localSheetId="3">#REF!</definedName>
    <definedName name="_hvk2" localSheetId="8">#REF!</definedName>
    <definedName name="_hvk2">#REF!</definedName>
    <definedName name="_hvk3" localSheetId="0">#REF!</definedName>
    <definedName name="_hvk3" localSheetId="2">#REF!</definedName>
    <definedName name="_hvk3" localSheetId="3">#REF!</definedName>
    <definedName name="_hvk3" localSheetId="8">#REF!</definedName>
    <definedName name="_hvk3">#REF!</definedName>
    <definedName name="_isc1">0.035</definedName>
    <definedName name="_isc2">0.02</definedName>
    <definedName name="_isc3">0.054</definedName>
    <definedName name="_JK4" localSheetId="9">#REF!</definedName>
    <definedName name="_JK4" localSheetId="13">#REF!</definedName>
    <definedName name="_JK4" localSheetId="0">#REF!</definedName>
    <definedName name="_JK4" localSheetId="2">#REF!</definedName>
    <definedName name="_JK4" localSheetId="3">#REF!</definedName>
    <definedName name="_JK4" localSheetId="8">#REF!</definedName>
    <definedName name="_JK4">#REF!</definedName>
    <definedName name="_K146" localSheetId="9" hidden="1">{"'Sheet1'!$L$16"}</definedName>
    <definedName name="_K146" localSheetId="12" hidden="1">{"'Sheet1'!$L$16"}</definedName>
    <definedName name="_K146" localSheetId="13" hidden="1">{"'Sheet1'!$L$16"}</definedName>
    <definedName name="_K146" localSheetId="14" hidden="1">{"'Sheet1'!$L$16"}</definedName>
    <definedName name="_K146" localSheetId="15" hidden="1">{"'Sheet1'!$L$16"}</definedName>
    <definedName name="_K146" localSheetId="16" hidden="1">{"'Sheet1'!$L$16"}</definedName>
    <definedName name="_K146" localSheetId="0" hidden="1">{"'Sheet1'!$L$16"}</definedName>
    <definedName name="_K146" localSheetId="2" hidden="1">{"'Sheet1'!$L$16"}</definedName>
    <definedName name="_K146" localSheetId="3" hidden="1">{"'Sheet1'!$L$16"}</definedName>
    <definedName name="_K146" localSheetId="8" hidden="1">{"'Sheet1'!$L$16"}</definedName>
    <definedName name="_K146" hidden="1">{"'Sheet1'!$L$16"}</definedName>
    <definedName name="_k27" localSheetId="9" hidden="1">{"'Sheet1'!$L$16"}</definedName>
    <definedName name="_k27" localSheetId="12" hidden="1">{"'Sheet1'!$L$16"}</definedName>
    <definedName name="_k27" localSheetId="13" hidden="1">{"'Sheet1'!$L$16"}</definedName>
    <definedName name="_k27" localSheetId="14" hidden="1">{"'Sheet1'!$L$16"}</definedName>
    <definedName name="_k27" localSheetId="15" hidden="1">{"'Sheet1'!$L$16"}</definedName>
    <definedName name="_k27" localSheetId="16" hidden="1">{"'Sheet1'!$L$16"}</definedName>
    <definedName name="_k27" localSheetId="0" hidden="1">{"'Sheet1'!$L$16"}</definedName>
    <definedName name="_k27" localSheetId="2" hidden="1">{"'Sheet1'!$L$16"}</definedName>
    <definedName name="_k27" localSheetId="3" hidden="1">{"'Sheet1'!$L$16"}</definedName>
    <definedName name="_k27" localSheetId="8" hidden="1">{"'Sheet1'!$L$16"}</definedName>
    <definedName name="_k27" hidden="1">{"'Sheet1'!$L$16"}</definedName>
    <definedName name="_Key1" localSheetId="13" hidden="1">#REF!</definedName>
    <definedName name="_Key1" localSheetId="15" hidden="1">#REF!</definedName>
    <definedName name="_Key1" localSheetId="16" hidden="1">#REF!</definedName>
    <definedName name="_Key1" localSheetId="0" hidden="1">#REF!</definedName>
    <definedName name="_Key1" localSheetId="2" hidden="1">#REF!</definedName>
    <definedName name="_Key1" localSheetId="3" hidden="1">#REF!</definedName>
    <definedName name="_Key1" localSheetId="8" hidden="1">#REF!</definedName>
    <definedName name="_Key1" hidden="1">#REF!</definedName>
    <definedName name="_Key1_1">"#REF!"</definedName>
    <definedName name="_Key2" localSheetId="9" hidden="1">#REF!</definedName>
    <definedName name="_Key2" localSheetId="13" hidden="1">#REF!</definedName>
    <definedName name="_Key2" localSheetId="15" hidden="1">#REF!</definedName>
    <definedName name="_Key2" localSheetId="16" hidden="1">#REF!</definedName>
    <definedName name="_Key2" localSheetId="0" hidden="1">#REF!</definedName>
    <definedName name="_Key2" localSheetId="2" hidden="1">#REF!</definedName>
    <definedName name="_Key2" localSheetId="3" hidden="1">#REF!</definedName>
    <definedName name="_Key2" localSheetId="8" hidden="1">#REF!</definedName>
    <definedName name="_Key2" hidden="1">#REF!</definedName>
    <definedName name="_Key2_1">"#REF!"</definedName>
    <definedName name="_kl1" localSheetId="9">#REF!</definedName>
    <definedName name="_kl1" localSheetId="13">#REF!</definedName>
    <definedName name="_kl1" localSheetId="0">#REF!</definedName>
    <definedName name="_kl1" localSheetId="2">#REF!</definedName>
    <definedName name="_kl1" localSheetId="3">#REF!</definedName>
    <definedName name="_kl1" localSheetId="8">#REF!</definedName>
    <definedName name="_kl1">#REF!</definedName>
    <definedName name="_KL2" localSheetId="9">#REF!</definedName>
    <definedName name="_KL2" localSheetId="0">#REF!</definedName>
    <definedName name="_KL2" localSheetId="2">#REF!</definedName>
    <definedName name="_KL2" localSheetId="3">#REF!</definedName>
    <definedName name="_KL2" localSheetId="8">#REF!</definedName>
    <definedName name="_KL2">#REF!</definedName>
    <definedName name="_KL3" localSheetId="9">#REF!</definedName>
    <definedName name="_KL3" localSheetId="0">#REF!</definedName>
    <definedName name="_KL3" localSheetId="2">#REF!</definedName>
    <definedName name="_KL3" localSheetId="3">#REF!</definedName>
    <definedName name="_KL3" localSheetId="8">#REF!</definedName>
    <definedName name="_KL3">#REF!</definedName>
    <definedName name="_KL4" localSheetId="0">#REF!</definedName>
    <definedName name="_KL4" localSheetId="2">#REF!</definedName>
    <definedName name="_KL4" localSheetId="3">#REF!</definedName>
    <definedName name="_KL4" localSheetId="8">#REF!</definedName>
    <definedName name="_KL4">#REF!</definedName>
    <definedName name="_KL5" localSheetId="0">#REF!</definedName>
    <definedName name="_KL5" localSheetId="2">#REF!</definedName>
    <definedName name="_KL5" localSheetId="3">#REF!</definedName>
    <definedName name="_KL5" localSheetId="8">#REF!</definedName>
    <definedName name="_KL5">#REF!</definedName>
    <definedName name="_KL6" localSheetId="0">#REF!</definedName>
    <definedName name="_KL6" localSheetId="2">#REF!</definedName>
    <definedName name="_KL6" localSheetId="3">#REF!</definedName>
    <definedName name="_KL6" localSheetId="8">#REF!</definedName>
    <definedName name="_KL6">#REF!</definedName>
    <definedName name="_KL7" localSheetId="0">#REF!</definedName>
    <definedName name="_KL7" localSheetId="2">#REF!</definedName>
    <definedName name="_KL7" localSheetId="3">#REF!</definedName>
    <definedName name="_KL7" localSheetId="8">#REF!</definedName>
    <definedName name="_KL7">#REF!</definedName>
    <definedName name="_km03" localSheetId="9" hidden="1">{"'Sheet1'!$L$16"}</definedName>
    <definedName name="_km03" localSheetId="12" hidden="1">{"'Sheet1'!$L$16"}</definedName>
    <definedName name="_km03" localSheetId="13" hidden="1">{"'Sheet1'!$L$16"}</definedName>
    <definedName name="_km03" localSheetId="14" hidden="1">{"'Sheet1'!$L$16"}</definedName>
    <definedName name="_km03" localSheetId="15" hidden="1">{"'Sheet1'!$L$16"}</definedName>
    <definedName name="_km03" localSheetId="16" hidden="1">{"'Sheet1'!$L$16"}</definedName>
    <definedName name="_km03" localSheetId="0" hidden="1">{"'Sheet1'!$L$16"}</definedName>
    <definedName name="_km03" localSheetId="2" hidden="1">{"'Sheet1'!$L$16"}</definedName>
    <definedName name="_km03" localSheetId="3" hidden="1">{"'Sheet1'!$L$16"}</definedName>
    <definedName name="_km03" localSheetId="8" hidden="1">{"'Sheet1'!$L$16"}</definedName>
    <definedName name="_km03" hidden="1">{"'Sheet1'!$L$16"}</definedName>
    <definedName name="_KM188" localSheetId="0">#REF!</definedName>
    <definedName name="_KM188" localSheetId="2">#REF!</definedName>
    <definedName name="_KM188" localSheetId="3">#REF!</definedName>
    <definedName name="_KM188" localSheetId="8">#REF!</definedName>
    <definedName name="_KM188">#REF!</definedName>
    <definedName name="_km189" localSheetId="0">#REF!</definedName>
    <definedName name="_km189" localSheetId="2">#REF!</definedName>
    <definedName name="_km189" localSheetId="3">#REF!</definedName>
    <definedName name="_km189" localSheetId="8">#REF!</definedName>
    <definedName name="_km189">#REF!</definedName>
    <definedName name="_km190" localSheetId="0">#REF!</definedName>
    <definedName name="_km190" localSheetId="2">#REF!</definedName>
    <definedName name="_km190" localSheetId="3">#REF!</definedName>
    <definedName name="_km190" localSheetId="8">#REF!</definedName>
    <definedName name="_km190">#REF!</definedName>
    <definedName name="_km191" localSheetId="0">#REF!</definedName>
    <definedName name="_km191" localSheetId="2">#REF!</definedName>
    <definedName name="_km191" localSheetId="3">#REF!</definedName>
    <definedName name="_km191" localSheetId="8">#REF!</definedName>
    <definedName name="_km191">#REF!</definedName>
    <definedName name="_km192" localSheetId="0">#REF!</definedName>
    <definedName name="_km192" localSheetId="2">#REF!</definedName>
    <definedName name="_km192" localSheetId="3">#REF!</definedName>
    <definedName name="_km192" localSheetId="8">#REF!</definedName>
    <definedName name="_km192">#REF!</definedName>
    <definedName name="_km193" localSheetId="0">#REF!</definedName>
    <definedName name="_km193" localSheetId="2">#REF!</definedName>
    <definedName name="_km193" localSheetId="3">#REF!</definedName>
    <definedName name="_km193" localSheetId="8">#REF!</definedName>
    <definedName name="_km193">#REF!</definedName>
    <definedName name="_km194" localSheetId="0">#REF!</definedName>
    <definedName name="_km194" localSheetId="2">#REF!</definedName>
    <definedName name="_km194" localSheetId="3">#REF!</definedName>
    <definedName name="_km194" localSheetId="8">#REF!</definedName>
    <definedName name="_km194">#REF!</definedName>
    <definedName name="_km195" localSheetId="0">#REF!</definedName>
    <definedName name="_km195" localSheetId="2">#REF!</definedName>
    <definedName name="_km195" localSheetId="3">#REF!</definedName>
    <definedName name="_km195" localSheetId="8">#REF!</definedName>
    <definedName name="_km195">#REF!</definedName>
    <definedName name="_km196" localSheetId="0">#REF!</definedName>
    <definedName name="_km196" localSheetId="2">#REF!</definedName>
    <definedName name="_km196" localSheetId="3">#REF!</definedName>
    <definedName name="_km196" localSheetId="8">#REF!</definedName>
    <definedName name="_km196">#REF!</definedName>
    <definedName name="_km197" localSheetId="0">#REF!</definedName>
    <definedName name="_km197" localSheetId="2">#REF!</definedName>
    <definedName name="_km197" localSheetId="3">#REF!</definedName>
    <definedName name="_km197" localSheetId="8">#REF!</definedName>
    <definedName name="_km197">#REF!</definedName>
    <definedName name="_km198" localSheetId="0">#REF!</definedName>
    <definedName name="_km198" localSheetId="2">#REF!</definedName>
    <definedName name="_km198" localSheetId="3">#REF!</definedName>
    <definedName name="_km198" localSheetId="8">#REF!</definedName>
    <definedName name="_km198">#REF!</definedName>
    <definedName name="_kn12" localSheetId="13">#REF!</definedName>
    <definedName name="_kn12">#N/A</definedName>
    <definedName name="_KH08" localSheetId="9" hidden="1">{#N/A,#N/A,FALSE,"Chi tiÆt"}</definedName>
    <definedName name="_KH08" localSheetId="12" hidden="1">{#N/A,#N/A,FALSE,"Chi tiÆt"}</definedName>
    <definedName name="_KH08" localSheetId="13" hidden="1">{#N/A,#N/A,FALSE,"Chi tiÆt"}</definedName>
    <definedName name="_KH08" localSheetId="14" hidden="1">{#N/A,#N/A,FALSE,"Chi tiÆt"}</definedName>
    <definedName name="_KH08" localSheetId="15" hidden="1">{#N/A,#N/A,FALSE,"Chi tiÆt"}</definedName>
    <definedName name="_KH08" localSheetId="16" hidden="1">{#N/A,#N/A,FALSE,"Chi tiÆt"}</definedName>
    <definedName name="_KH08" localSheetId="0" hidden="1">{#N/A,#N/A,FALSE,"Chi tiÆt"}</definedName>
    <definedName name="_KH08" localSheetId="2" hidden="1">{#N/A,#N/A,FALSE,"Chi tiÆt"}</definedName>
    <definedName name="_KH08" localSheetId="3" hidden="1">{#N/A,#N/A,FALSE,"Chi tiÆt"}</definedName>
    <definedName name="_KH08" localSheetId="8" hidden="1">{#N/A,#N/A,FALSE,"Chi tiÆt"}</definedName>
    <definedName name="_KH08" hidden="1">{#N/A,#N/A,FALSE,"Chi tiÆt"}</definedName>
    <definedName name="_L" localSheetId="13">#REF!</definedName>
    <definedName name="_L" localSheetId="0">#REF!</definedName>
    <definedName name="_L" localSheetId="2">#REF!</definedName>
    <definedName name="_L" localSheetId="3">#REF!</definedName>
    <definedName name="_L" localSheetId="8">#REF!</definedName>
    <definedName name="_L">#REF!</definedName>
    <definedName name="_L1">[5]XL4Poppy!$C$4</definedName>
    <definedName name="_L6">[6]XL4Poppy!$C$31</definedName>
    <definedName name="_Lan1" localSheetId="9" hidden="1">{"'Sheet1'!$L$16"}</definedName>
    <definedName name="_Lan1" localSheetId="12" hidden="1">{"'Sheet1'!$L$16"}</definedName>
    <definedName name="_Lan1" localSheetId="13" hidden="1">{"'Sheet1'!$L$16"}</definedName>
    <definedName name="_Lan1" localSheetId="14" hidden="1">{"'Sheet1'!$L$16"}</definedName>
    <definedName name="_Lan1" localSheetId="15" hidden="1">{"'Sheet1'!$L$16"}</definedName>
    <definedName name="_Lan1" localSheetId="16" hidden="1">{"'Sheet1'!$L$16"}</definedName>
    <definedName name="_Lan1" localSheetId="0" hidden="1">{"'Sheet1'!$L$16"}</definedName>
    <definedName name="_Lan1" localSheetId="2" hidden="1">{"'Sheet1'!$L$16"}</definedName>
    <definedName name="_Lan1" localSheetId="3" hidden="1">{"'Sheet1'!$L$16"}</definedName>
    <definedName name="_Lan1" localSheetId="5" hidden="1">{"'Sheet1'!$L$16"}</definedName>
    <definedName name="_Lan1" localSheetId="6" hidden="1">{"'Sheet1'!$L$16"}</definedName>
    <definedName name="_Lan1" localSheetId="8" hidden="1">{"'Sheet1'!$L$16"}</definedName>
    <definedName name="_Lan1" hidden="1">{"'Sheet1'!$L$16"}</definedName>
    <definedName name="_LAN3" localSheetId="9" hidden="1">{"'Sheet1'!$L$16"}</definedName>
    <definedName name="_LAN3" localSheetId="12" hidden="1">{"'Sheet1'!$L$16"}</definedName>
    <definedName name="_LAN3" localSheetId="13" hidden="1">{"'Sheet1'!$L$16"}</definedName>
    <definedName name="_LAN3" localSheetId="14" hidden="1">{"'Sheet1'!$L$16"}</definedName>
    <definedName name="_LAN3" localSheetId="15" hidden="1">{"'Sheet1'!$L$16"}</definedName>
    <definedName name="_LAN3" localSheetId="16" hidden="1">{"'Sheet1'!$L$16"}</definedName>
    <definedName name="_LAN3" localSheetId="0" hidden="1">{"'Sheet1'!$L$16"}</definedName>
    <definedName name="_LAN3" localSheetId="2" hidden="1">{"'Sheet1'!$L$16"}</definedName>
    <definedName name="_LAN3" localSheetId="3" hidden="1">{"'Sheet1'!$L$16"}</definedName>
    <definedName name="_LAN3" localSheetId="5" hidden="1">{"'Sheet1'!$L$16"}</definedName>
    <definedName name="_LAN3" localSheetId="6" hidden="1">{"'Sheet1'!$L$16"}</definedName>
    <definedName name="_LAN3" localSheetId="8" hidden="1">{"'Sheet1'!$L$16"}</definedName>
    <definedName name="_LAN3" hidden="1">{"'Sheet1'!$L$16"}</definedName>
    <definedName name="_lap1" localSheetId="0">#REF!</definedName>
    <definedName name="_lap1" localSheetId="2">#REF!</definedName>
    <definedName name="_lap1" localSheetId="3">#REF!</definedName>
    <definedName name="_lap1" localSheetId="8">#REF!</definedName>
    <definedName name="_lap1">#REF!</definedName>
    <definedName name="_lap2" localSheetId="0">#REF!</definedName>
    <definedName name="_lap2" localSheetId="2">#REF!</definedName>
    <definedName name="_lap2" localSheetId="3">#REF!</definedName>
    <definedName name="_lap2" localSheetId="8">#REF!</definedName>
    <definedName name="_lap2">#REF!</definedName>
    <definedName name="_lk2" localSheetId="9" hidden="1">{"'Sheet1'!$L$16"}</definedName>
    <definedName name="_lk2" localSheetId="12" hidden="1">{"'Sheet1'!$L$16"}</definedName>
    <definedName name="_lk2" localSheetId="13" hidden="1">{"'Sheet1'!$L$16"}</definedName>
    <definedName name="_lk2" localSheetId="14" hidden="1">{"'Sheet1'!$L$16"}</definedName>
    <definedName name="_lk2" localSheetId="15" hidden="1">{"'Sheet1'!$L$16"}</definedName>
    <definedName name="_lk2" localSheetId="16" hidden="1">{"'Sheet1'!$L$16"}</definedName>
    <definedName name="_lk2" localSheetId="0" hidden="1">{"'Sheet1'!$L$16"}</definedName>
    <definedName name="_lk2" localSheetId="2" hidden="1">{"'Sheet1'!$L$16"}</definedName>
    <definedName name="_lk2" localSheetId="3" hidden="1">{"'Sheet1'!$L$16"}</definedName>
    <definedName name="_lk2" localSheetId="5" hidden="1">{"'Sheet1'!$L$16"}</definedName>
    <definedName name="_lk2" localSheetId="6" hidden="1">{"'Sheet1'!$L$16"}</definedName>
    <definedName name="_lk2" localSheetId="8" hidden="1">{"'Sheet1'!$L$16"}</definedName>
    <definedName name="_lk2" hidden="1">{"'Sheet1'!$L$16"}</definedName>
    <definedName name="_lop16" localSheetId="0">#REF!</definedName>
    <definedName name="_lop16" localSheetId="2">#REF!</definedName>
    <definedName name="_lop16" localSheetId="3">#REF!</definedName>
    <definedName name="_lop16" localSheetId="8">#REF!</definedName>
    <definedName name="_lop16">#REF!</definedName>
    <definedName name="_lop25" localSheetId="0">#REF!</definedName>
    <definedName name="_lop25" localSheetId="2">#REF!</definedName>
    <definedName name="_lop25" localSheetId="3">#REF!</definedName>
    <definedName name="_lop25" localSheetId="8">#REF!</definedName>
    <definedName name="_lop25">#REF!</definedName>
    <definedName name="_lop9" localSheetId="0">#REF!</definedName>
    <definedName name="_lop9" localSheetId="2">#REF!</definedName>
    <definedName name="_lop9" localSheetId="3">#REF!</definedName>
    <definedName name="_lop9" localSheetId="8">#REF!</definedName>
    <definedName name="_lop9">#REF!</definedName>
    <definedName name="_Ls" localSheetId="0">#REF!</definedName>
    <definedName name="_Ls" localSheetId="2">#REF!</definedName>
    <definedName name="_Ls" localSheetId="3">#REF!</definedName>
    <definedName name="_Ls" localSheetId="8">#REF!</definedName>
    <definedName name="_Ls">#REF!</definedName>
    <definedName name="_lu13" localSheetId="0">#REF!</definedName>
    <definedName name="_lu13" localSheetId="2">#REF!</definedName>
    <definedName name="_lu13" localSheetId="3">#REF!</definedName>
    <definedName name="_lu13" localSheetId="8">#REF!</definedName>
    <definedName name="_lu13">#REF!</definedName>
    <definedName name="_lu8">#N/A</definedName>
    <definedName name="_lu85" localSheetId="13">#REF!</definedName>
    <definedName name="_lu85" localSheetId="0">#REF!</definedName>
    <definedName name="_lu85" localSheetId="2">#REF!</definedName>
    <definedName name="_lu85" localSheetId="3">#REF!</definedName>
    <definedName name="_lu85" localSheetId="8">#REF!</definedName>
    <definedName name="_lu85">#REF!</definedName>
    <definedName name="_M1">[5]XL4Poppy!$C$4</definedName>
    <definedName name="_m1233" localSheetId="9" hidden="1">{"'Sheet1'!$L$16"}</definedName>
    <definedName name="_m1233" localSheetId="12" hidden="1">{"'Sheet1'!$L$16"}</definedName>
    <definedName name="_m1233" localSheetId="13" hidden="1">{"'Sheet1'!$L$16"}</definedName>
    <definedName name="_m1233" localSheetId="14" hidden="1">{"'Sheet1'!$L$16"}</definedName>
    <definedName name="_m1233" localSheetId="15" hidden="1">{"'Sheet1'!$L$16"}</definedName>
    <definedName name="_m1233" localSheetId="16" hidden="1">{"'Sheet1'!$L$16"}</definedName>
    <definedName name="_m1233" localSheetId="0" hidden="1">{"'Sheet1'!$L$16"}</definedName>
    <definedName name="_m1233" localSheetId="2" hidden="1">{"'Sheet1'!$L$16"}</definedName>
    <definedName name="_m1233" localSheetId="3" hidden="1">{"'Sheet1'!$L$16"}</definedName>
    <definedName name="_m1233" localSheetId="8" hidden="1">{"'Sheet1'!$L$16"}</definedName>
    <definedName name="_m1233" hidden="1">{"'Sheet1'!$L$16"}</definedName>
    <definedName name="_M2" localSheetId="9" hidden="1">{"'Sheet1'!$L$16"}</definedName>
    <definedName name="_M2" localSheetId="12" hidden="1">{"'Sheet1'!$L$16"}</definedName>
    <definedName name="_M2" localSheetId="13" hidden="1">{"'Sheet1'!$L$16"}</definedName>
    <definedName name="_M2" localSheetId="14" hidden="1">{"'Sheet1'!$L$16"}</definedName>
    <definedName name="_M2" localSheetId="15" hidden="1">{"'Sheet1'!$L$16"}</definedName>
    <definedName name="_M2" localSheetId="16" hidden="1">{"'Sheet1'!$L$16"}</definedName>
    <definedName name="_M2" localSheetId="0" hidden="1">{"'Sheet1'!$L$16"}</definedName>
    <definedName name="_M2" localSheetId="2" hidden="1">{"'Sheet1'!$L$16"}</definedName>
    <definedName name="_M2" localSheetId="3" hidden="1">{"'Sheet1'!$L$16"}</definedName>
    <definedName name="_M2" localSheetId="5" hidden="1">{"'Sheet1'!$L$16"}</definedName>
    <definedName name="_M2" localSheetId="6" hidden="1">{"'Sheet1'!$L$16"}</definedName>
    <definedName name="_M2" localSheetId="8" hidden="1">{"'Sheet1'!$L$16"}</definedName>
    <definedName name="_M2" hidden="1">{"'Sheet1'!$L$16"}</definedName>
    <definedName name="_M36" localSheetId="9" hidden="1">{"'Sheet1'!$L$16"}</definedName>
    <definedName name="_M36" localSheetId="12" hidden="1">{"'Sheet1'!$L$16"}</definedName>
    <definedName name="_M36" localSheetId="13" hidden="1">{"'Sheet1'!$L$16"}</definedName>
    <definedName name="_M36" localSheetId="14" hidden="1">{"'Sheet1'!$L$16"}</definedName>
    <definedName name="_M36" localSheetId="15" hidden="1">{"'Sheet1'!$L$16"}</definedName>
    <definedName name="_M36" localSheetId="16" hidden="1">{"'Sheet1'!$L$16"}</definedName>
    <definedName name="_M36" localSheetId="0" hidden="1">{"'Sheet1'!$L$16"}</definedName>
    <definedName name="_M36" localSheetId="2" hidden="1">{"'Sheet1'!$L$16"}</definedName>
    <definedName name="_M36" localSheetId="3" hidden="1">{"'Sheet1'!$L$16"}</definedName>
    <definedName name="_M36" localSheetId="5" hidden="1">{"'Sheet1'!$L$16"}</definedName>
    <definedName name="_M36" localSheetId="6" hidden="1">{"'Sheet1'!$L$16"}</definedName>
    <definedName name="_M36" localSheetId="8" hidden="1">{"'Sheet1'!$L$16"}</definedName>
    <definedName name="_M36" hidden="1">{"'Sheet1'!$L$16"}</definedName>
    <definedName name="_m4" localSheetId="12" hidden="1">{"'Sheet1'!$L$16"}</definedName>
    <definedName name="_m4" localSheetId="14" hidden="1">{"'Sheet1'!$L$16"}</definedName>
    <definedName name="_m4" localSheetId="0" hidden="1">{"'Sheet1'!$L$16"}</definedName>
    <definedName name="_m4" localSheetId="2" hidden="1">{"'Sheet1'!$L$16"}</definedName>
    <definedName name="_m4" localSheetId="3" hidden="1">{"'Sheet1'!$L$16"}</definedName>
    <definedName name="_m4" localSheetId="5" hidden="1">{"'Sheet1'!$L$16"}</definedName>
    <definedName name="_m4" localSheetId="6" hidden="1">{"'Sheet1'!$L$16"}</definedName>
    <definedName name="_m4" localSheetId="8" hidden="1">{"'Sheet1'!$L$16"}</definedName>
    <definedName name="_m4" hidden="1">{"'Sheet1'!$L$16"}</definedName>
    <definedName name="_ma1" localSheetId="0">#REF!</definedName>
    <definedName name="_ma1" localSheetId="2">#REF!</definedName>
    <definedName name="_ma1" localSheetId="3">#REF!</definedName>
    <definedName name="_ma1" localSheetId="8">#REF!</definedName>
    <definedName name="_ma1">#REF!</definedName>
    <definedName name="_ma10" localSheetId="0">#REF!</definedName>
    <definedName name="_ma10" localSheetId="2">#REF!</definedName>
    <definedName name="_ma10" localSheetId="3">#REF!</definedName>
    <definedName name="_ma10" localSheetId="8">#REF!</definedName>
    <definedName name="_ma10">#REF!</definedName>
    <definedName name="_ma2" localSheetId="0">#REF!</definedName>
    <definedName name="_ma2" localSheetId="2">#REF!</definedName>
    <definedName name="_ma2" localSheetId="3">#REF!</definedName>
    <definedName name="_ma2" localSheetId="8">#REF!</definedName>
    <definedName name="_ma2">#REF!</definedName>
    <definedName name="_ma3" localSheetId="0">#REF!</definedName>
    <definedName name="_ma3" localSheetId="2">#REF!</definedName>
    <definedName name="_ma3" localSheetId="3">#REF!</definedName>
    <definedName name="_ma3" localSheetId="8">#REF!</definedName>
    <definedName name="_ma3">#REF!</definedName>
    <definedName name="_ma4" localSheetId="0">#REF!</definedName>
    <definedName name="_ma4" localSheetId="2">#REF!</definedName>
    <definedName name="_ma4" localSheetId="3">#REF!</definedName>
    <definedName name="_ma4" localSheetId="8">#REF!</definedName>
    <definedName name="_ma4">#REF!</definedName>
    <definedName name="_ma5" localSheetId="0">#REF!</definedName>
    <definedName name="_ma5" localSheetId="2">#REF!</definedName>
    <definedName name="_ma5" localSheetId="3">#REF!</definedName>
    <definedName name="_ma5" localSheetId="8">#REF!</definedName>
    <definedName name="_ma5">#REF!</definedName>
    <definedName name="_ma6" localSheetId="0">#REF!</definedName>
    <definedName name="_ma6" localSheetId="2">#REF!</definedName>
    <definedName name="_ma6" localSheetId="3">#REF!</definedName>
    <definedName name="_ma6" localSheetId="8">#REF!</definedName>
    <definedName name="_ma6">#REF!</definedName>
    <definedName name="_ma7" localSheetId="0">#REF!</definedName>
    <definedName name="_ma7" localSheetId="2">#REF!</definedName>
    <definedName name="_ma7" localSheetId="3">#REF!</definedName>
    <definedName name="_ma7" localSheetId="8">#REF!</definedName>
    <definedName name="_ma7">#REF!</definedName>
    <definedName name="_ma8" localSheetId="0">#REF!</definedName>
    <definedName name="_ma8" localSheetId="2">#REF!</definedName>
    <definedName name="_ma8" localSheetId="3">#REF!</definedName>
    <definedName name="_ma8" localSheetId="8">#REF!</definedName>
    <definedName name="_ma8">#REF!</definedName>
    <definedName name="_ma9" localSheetId="0">#REF!</definedName>
    <definedName name="_ma9" localSheetId="2">#REF!</definedName>
    <definedName name="_ma9" localSheetId="3">#REF!</definedName>
    <definedName name="_ma9" localSheetId="8">#REF!</definedName>
    <definedName name="_ma9">#REF!</definedName>
    <definedName name="_MAC12" localSheetId="0">#REF!</definedName>
    <definedName name="_MAC12" localSheetId="2">#REF!</definedName>
    <definedName name="_MAC12" localSheetId="3">#REF!</definedName>
    <definedName name="_MAC12" localSheetId="8">#REF!</definedName>
    <definedName name="_MAC12">#REF!</definedName>
    <definedName name="_MAC46" localSheetId="0">#REF!</definedName>
    <definedName name="_MAC46" localSheetId="2">#REF!</definedName>
    <definedName name="_MAC46" localSheetId="3">#REF!</definedName>
    <definedName name="_MAC46" localSheetId="8">#REF!</definedName>
    <definedName name="_MAC46">#REF!</definedName>
    <definedName name="_may2" localSheetId="0">#REF!</definedName>
    <definedName name="_may2" localSheetId="2">#REF!</definedName>
    <definedName name="_may2" localSheetId="3">#REF!</definedName>
    <definedName name="_may2" localSheetId="8">#REF!</definedName>
    <definedName name="_may2">#REF!</definedName>
    <definedName name="_may3" localSheetId="0">#REF!</definedName>
    <definedName name="_may3" localSheetId="2">#REF!</definedName>
    <definedName name="_may3" localSheetId="3">#REF!</definedName>
    <definedName name="_may3" localSheetId="8">#REF!</definedName>
    <definedName name="_may3">#REF!</definedName>
    <definedName name="_MDL1" localSheetId="0">#REF!</definedName>
    <definedName name="_MDL1" localSheetId="2">#REF!</definedName>
    <definedName name="_MDL1" localSheetId="3">#REF!</definedName>
    <definedName name="_MDL1" localSheetId="8">#REF!</definedName>
    <definedName name="_MDL1">#REF!</definedName>
    <definedName name="_Mgh2" localSheetId="0">#REF!</definedName>
    <definedName name="_Mgh2" localSheetId="2">#REF!</definedName>
    <definedName name="_Mgh2" localSheetId="3">#REF!</definedName>
    <definedName name="_Mgh2" localSheetId="8">#REF!</definedName>
    <definedName name="_Mgh2">#REF!</definedName>
    <definedName name="_mh1" localSheetId="0">#REF!</definedName>
    <definedName name="_mh1" localSheetId="2">#REF!</definedName>
    <definedName name="_mh1" localSheetId="3">#REF!</definedName>
    <definedName name="_mh1" localSheetId="8">#REF!</definedName>
    <definedName name="_mh1">#REF!</definedName>
    <definedName name="_Mh2" localSheetId="0">#REF!</definedName>
    <definedName name="_Mh2" localSheetId="2">#REF!</definedName>
    <definedName name="_Mh2" localSheetId="3">#REF!</definedName>
    <definedName name="_Mh2" localSheetId="8">#REF!</definedName>
    <definedName name="_Mh2">#REF!</definedName>
    <definedName name="_mh3" localSheetId="0">#REF!</definedName>
    <definedName name="_mh3" localSheetId="2">#REF!</definedName>
    <definedName name="_mh3" localSheetId="3">#REF!</definedName>
    <definedName name="_mh3" localSheetId="8">#REF!</definedName>
    <definedName name="_mh3">#REF!</definedName>
    <definedName name="_mh4" localSheetId="0">#REF!</definedName>
    <definedName name="_mh4" localSheetId="2">#REF!</definedName>
    <definedName name="_mh4" localSheetId="3">#REF!</definedName>
    <definedName name="_mh4" localSheetId="8">#REF!</definedName>
    <definedName name="_mh4">#REF!</definedName>
    <definedName name="_mix6" localSheetId="13">#REF!</definedName>
    <definedName name="_mix6">'[2]R&amp;P'!$G$207</definedName>
    <definedName name="_msl100" localSheetId="13">#REF!</definedName>
    <definedName name="_msl100" localSheetId="0">#REF!</definedName>
    <definedName name="_msl100" localSheetId="2">#REF!</definedName>
    <definedName name="_msl100" localSheetId="3">#REF!</definedName>
    <definedName name="_msl100" localSheetId="8">#REF!</definedName>
    <definedName name="_msl100">#REF!</definedName>
    <definedName name="_msl200" localSheetId="0">#REF!</definedName>
    <definedName name="_msl200" localSheetId="2">#REF!</definedName>
    <definedName name="_msl200" localSheetId="3">#REF!</definedName>
    <definedName name="_msl200" localSheetId="8">#REF!</definedName>
    <definedName name="_msl200">#REF!</definedName>
    <definedName name="_msl250" localSheetId="0">#REF!</definedName>
    <definedName name="_msl250" localSheetId="2">#REF!</definedName>
    <definedName name="_msl250" localSheetId="3">#REF!</definedName>
    <definedName name="_msl250" localSheetId="8">#REF!</definedName>
    <definedName name="_msl250">#REF!</definedName>
    <definedName name="_msl300" localSheetId="0">#REF!</definedName>
    <definedName name="_msl300" localSheetId="2">#REF!</definedName>
    <definedName name="_msl300" localSheetId="3">#REF!</definedName>
    <definedName name="_msl300" localSheetId="8">#REF!</definedName>
    <definedName name="_msl300">#REF!</definedName>
    <definedName name="_msl400" localSheetId="0">#REF!</definedName>
    <definedName name="_msl400" localSheetId="2">#REF!</definedName>
    <definedName name="_msl400" localSheetId="3">#REF!</definedName>
    <definedName name="_msl400" localSheetId="8">#REF!</definedName>
    <definedName name="_msl400">#REF!</definedName>
    <definedName name="_msl800" localSheetId="0">#REF!</definedName>
    <definedName name="_msl800" localSheetId="2">#REF!</definedName>
    <definedName name="_msl800" localSheetId="3">#REF!</definedName>
    <definedName name="_msl800" localSheetId="8">#REF!</definedName>
    <definedName name="_msl800">#REF!</definedName>
    <definedName name="_mt2" localSheetId="0">#REF!</definedName>
    <definedName name="_mt2" localSheetId="2">#REF!</definedName>
    <definedName name="_mt2" localSheetId="3">#REF!</definedName>
    <definedName name="_mt2" localSheetId="8">#REF!</definedName>
    <definedName name="_mt2">#REF!</definedName>
    <definedName name="_mt3" localSheetId="0">#REF!</definedName>
    <definedName name="_mt3" localSheetId="2">#REF!</definedName>
    <definedName name="_mt3" localSheetId="3">#REF!</definedName>
    <definedName name="_mt3" localSheetId="8">#REF!</definedName>
    <definedName name="_mt3">#REF!</definedName>
    <definedName name="_mt4" localSheetId="0">#REF!</definedName>
    <definedName name="_mt4" localSheetId="2">#REF!</definedName>
    <definedName name="_mt4" localSheetId="3">#REF!</definedName>
    <definedName name="_mt4" localSheetId="8">#REF!</definedName>
    <definedName name="_mt4">#REF!</definedName>
    <definedName name="_mt5" localSheetId="0">#REF!</definedName>
    <definedName name="_mt5" localSheetId="2">#REF!</definedName>
    <definedName name="_mt5" localSheetId="3">#REF!</definedName>
    <definedName name="_mt5" localSheetId="8">#REF!</definedName>
    <definedName name="_mt5">#REF!</definedName>
    <definedName name="_mt6" localSheetId="0">#REF!</definedName>
    <definedName name="_mt6" localSheetId="2">#REF!</definedName>
    <definedName name="_mt6" localSheetId="3">#REF!</definedName>
    <definedName name="_mt6" localSheetId="8">#REF!</definedName>
    <definedName name="_mt6">#REF!</definedName>
    <definedName name="_mt7" localSheetId="0">#REF!</definedName>
    <definedName name="_mt7" localSheetId="2">#REF!</definedName>
    <definedName name="_mt7" localSheetId="3">#REF!</definedName>
    <definedName name="_mt7" localSheetId="8">#REF!</definedName>
    <definedName name="_mt7">#REF!</definedName>
    <definedName name="_mt8" localSheetId="0">#REF!</definedName>
    <definedName name="_mt8" localSheetId="2">#REF!</definedName>
    <definedName name="_mt8" localSheetId="3">#REF!</definedName>
    <definedName name="_mt8" localSheetId="8">#REF!</definedName>
    <definedName name="_mt8">#REF!</definedName>
    <definedName name="_mtc1" localSheetId="0">#REF!</definedName>
    <definedName name="_mtc1" localSheetId="2">#REF!</definedName>
    <definedName name="_mtc1" localSheetId="3">#REF!</definedName>
    <definedName name="_mtc1" localSheetId="8">#REF!</definedName>
    <definedName name="_mtc1">#REF!</definedName>
    <definedName name="_mtc2" localSheetId="0">#REF!</definedName>
    <definedName name="_mtc2" localSheetId="2">#REF!</definedName>
    <definedName name="_mtc2" localSheetId="3">#REF!</definedName>
    <definedName name="_mtc2" localSheetId="8">#REF!</definedName>
    <definedName name="_mtc2">#REF!</definedName>
    <definedName name="_mtc3" localSheetId="0">#REF!</definedName>
    <definedName name="_mtc3" localSheetId="2">#REF!</definedName>
    <definedName name="_mtc3" localSheetId="3">#REF!</definedName>
    <definedName name="_mtc3" localSheetId="8">#REF!</definedName>
    <definedName name="_mtc3">#REF!</definedName>
    <definedName name="_MTL12" localSheetId="9" hidden="1">{"'Sheet1'!$L$16"}</definedName>
    <definedName name="_MTL12" localSheetId="12" hidden="1">{"'Sheet1'!$L$16"}</definedName>
    <definedName name="_MTL12" localSheetId="13" hidden="1">{"'Sheet1'!$L$16"}</definedName>
    <definedName name="_MTL12" localSheetId="14" hidden="1">{"'Sheet1'!$L$16"}</definedName>
    <definedName name="_MTL12" localSheetId="15" hidden="1">{"'Sheet1'!$L$16"}</definedName>
    <definedName name="_MTL12" localSheetId="16" hidden="1">{"'Sheet1'!$L$16"}</definedName>
    <definedName name="_MTL12" localSheetId="0" hidden="1">{"'Sheet1'!$L$16"}</definedName>
    <definedName name="_MTL12" localSheetId="2" hidden="1">{"'Sheet1'!$L$16"}</definedName>
    <definedName name="_MTL12" localSheetId="3" hidden="1">{"'Sheet1'!$L$16"}</definedName>
    <definedName name="_MTL12" localSheetId="8" hidden="1">{"'Sheet1'!$L$16"}</definedName>
    <definedName name="_MTL12" hidden="1">{"'Sheet1'!$L$16"}</definedName>
    <definedName name="_mui100" localSheetId="0">#REF!</definedName>
    <definedName name="_mui100" localSheetId="2">#REF!</definedName>
    <definedName name="_mui100" localSheetId="3">#REF!</definedName>
    <definedName name="_mui100" localSheetId="8">#REF!</definedName>
    <definedName name="_mui100">#REF!</definedName>
    <definedName name="_mui105" localSheetId="0">#REF!</definedName>
    <definedName name="_mui105" localSheetId="2">#REF!</definedName>
    <definedName name="_mui105" localSheetId="3">#REF!</definedName>
    <definedName name="_mui105" localSheetId="8">#REF!</definedName>
    <definedName name="_mui105">#REF!</definedName>
    <definedName name="_mui108" localSheetId="0">#REF!</definedName>
    <definedName name="_mui108" localSheetId="2">#REF!</definedName>
    <definedName name="_mui108" localSheetId="3">#REF!</definedName>
    <definedName name="_mui108" localSheetId="8">#REF!</definedName>
    <definedName name="_mui108">#REF!</definedName>
    <definedName name="_mui130" localSheetId="0">#REF!</definedName>
    <definedName name="_mui130" localSheetId="2">#REF!</definedName>
    <definedName name="_mui130" localSheetId="3">#REF!</definedName>
    <definedName name="_mui130" localSheetId="8">#REF!</definedName>
    <definedName name="_mui130">#REF!</definedName>
    <definedName name="_mui140" localSheetId="0">#REF!</definedName>
    <definedName name="_mui140" localSheetId="2">#REF!</definedName>
    <definedName name="_mui140" localSheetId="3">#REF!</definedName>
    <definedName name="_mui140" localSheetId="8">#REF!</definedName>
    <definedName name="_mui140">#REF!</definedName>
    <definedName name="_mui160" localSheetId="0">#REF!</definedName>
    <definedName name="_mui160" localSheetId="2">#REF!</definedName>
    <definedName name="_mui160" localSheetId="3">#REF!</definedName>
    <definedName name="_mui160" localSheetId="8">#REF!</definedName>
    <definedName name="_mui160">#REF!</definedName>
    <definedName name="_mui180" localSheetId="0">#REF!</definedName>
    <definedName name="_mui180" localSheetId="2">#REF!</definedName>
    <definedName name="_mui180" localSheetId="3">#REF!</definedName>
    <definedName name="_mui180" localSheetId="8">#REF!</definedName>
    <definedName name="_mui180">#REF!</definedName>
    <definedName name="_mui250" localSheetId="0">#REF!</definedName>
    <definedName name="_mui250" localSheetId="2">#REF!</definedName>
    <definedName name="_mui250" localSheetId="3">#REF!</definedName>
    <definedName name="_mui250" localSheetId="8">#REF!</definedName>
    <definedName name="_mui250">#REF!</definedName>
    <definedName name="_mui271" localSheetId="0">#REF!</definedName>
    <definedName name="_mui271" localSheetId="2">#REF!</definedName>
    <definedName name="_mui271" localSheetId="3">#REF!</definedName>
    <definedName name="_mui271" localSheetId="8">#REF!</definedName>
    <definedName name="_mui271">#REF!</definedName>
    <definedName name="_mui320" localSheetId="0">#REF!</definedName>
    <definedName name="_mui320" localSheetId="2">#REF!</definedName>
    <definedName name="_mui320" localSheetId="3">#REF!</definedName>
    <definedName name="_mui320" localSheetId="8">#REF!</definedName>
    <definedName name="_mui320">#REF!</definedName>
    <definedName name="_mui45" localSheetId="0">#REF!</definedName>
    <definedName name="_mui45" localSheetId="2">#REF!</definedName>
    <definedName name="_mui45" localSheetId="3">#REF!</definedName>
    <definedName name="_mui45" localSheetId="8">#REF!</definedName>
    <definedName name="_mui45">#REF!</definedName>
    <definedName name="_mui50" localSheetId="0">#REF!</definedName>
    <definedName name="_mui50" localSheetId="2">#REF!</definedName>
    <definedName name="_mui50" localSheetId="3">#REF!</definedName>
    <definedName name="_mui50" localSheetId="8">#REF!</definedName>
    <definedName name="_mui50">#REF!</definedName>
    <definedName name="_mui54" localSheetId="0">#REF!</definedName>
    <definedName name="_mui54" localSheetId="2">#REF!</definedName>
    <definedName name="_mui54" localSheetId="3">#REF!</definedName>
    <definedName name="_mui54" localSheetId="8">#REF!</definedName>
    <definedName name="_mui54">#REF!</definedName>
    <definedName name="_mui65" localSheetId="0">#REF!</definedName>
    <definedName name="_mui65" localSheetId="2">#REF!</definedName>
    <definedName name="_mui65" localSheetId="3">#REF!</definedName>
    <definedName name="_mui65" localSheetId="8">#REF!</definedName>
    <definedName name="_mui65">#REF!</definedName>
    <definedName name="_mui75" localSheetId="0">#REF!</definedName>
    <definedName name="_mui75" localSheetId="2">#REF!</definedName>
    <definedName name="_mui75" localSheetId="3">#REF!</definedName>
    <definedName name="_mui75" localSheetId="8">#REF!</definedName>
    <definedName name="_mui75">#REF!</definedName>
    <definedName name="_mui80" localSheetId="0">#REF!</definedName>
    <definedName name="_mui80" localSheetId="2">#REF!</definedName>
    <definedName name="_mui80" localSheetId="3">#REF!</definedName>
    <definedName name="_mui80" localSheetId="8">#REF!</definedName>
    <definedName name="_mui80">#REF!</definedName>
    <definedName name="_mx1" localSheetId="0">#REF!</definedName>
    <definedName name="_mx1" localSheetId="2">#REF!</definedName>
    <definedName name="_mx1" localSheetId="3">#REF!</definedName>
    <definedName name="_mx1" localSheetId="8">#REF!</definedName>
    <definedName name="_mx1">#REF!</definedName>
    <definedName name="_mx2" localSheetId="0">#REF!</definedName>
    <definedName name="_mx2" localSheetId="2">#REF!</definedName>
    <definedName name="_mx2" localSheetId="3">#REF!</definedName>
    <definedName name="_mx2" localSheetId="8">#REF!</definedName>
    <definedName name="_mx2">#REF!</definedName>
    <definedName name="_mx3" localSheetId="0">#REF!</definedName>
    <definedName name="_mx3" localSheetId="2">#REF!</definedName>
    <definedName name="_mx3" localSheetId="3">#REF!</definedName>
    <definedName name="_mx3" localSheetId="8">#REF!</definedName>
    <definedName name="_mx3">#REF!</definedName>
    <definedName name="_mx4" localSheetId="0">#REF!</definedName>
    <definedName name="_mx4" localSheetId="2">#REF!</definedName>
    <definedName name="_mx4" localSheetId="3">#REF!</definedName>
    <definedName name="_mx4" localSheetId="8">#REF!</definedName>
    <definedName name="_mx4">#REF!</definedName>
    <definedName name="_nam1" localSheetId="9" hidden="1">{"'Sheet1'!$L$16"}</definedName>
    <definedName name="_nam1" localSheetId="12" hidden="1">{"'Sheet1'!$L$16"}</definedName>
    <definedName name="_nam1" localSheetId="13" hidden="1">{"'Sheet1'!$L$16"}</definedName>
    <definedName name="_nam1" localSheetId="14" hidden="1">{"'Sheet1'!$L$16"}</definedName>
    <definedName name="_nam1" localSheetId="15" hidden="1">{"'Sheet1'!$L$16"}</definedName>
    <definedName name="_nam1" localSheetId="16" hidden="1">{"'Sheet1'!$L$16"}</definedName>
    <definedName name="_nam1" localSheetId="0" hidden="1">{"'Sheet1'!$L$16"}</definedName>
    <definedName name="_nam1" localSheetId="2" hidden="1">{"'Sheet1'!$L$16"}</definedName>
    <definedName name="_nam1" localSheetId="3" hidden="1">{"'Sheet1'!$L$16"}</definedName>
    <definedName name="_nam1" localSheetId="8" hidden="1">{"'Sheet1'!$L$16"}</definedName>
    <definedName name="_nam1" hidden="1">{"'Sheet1'!$L$16"}</definedName>
    <definedName name="_nam2" localSheetId="9" hidden="1">{#N/A,#N/A,FALSE,"Chi tiÆt"}</definedName>
    <definedName name="_nam2" localSheetId="12" hidden="1">{#N/A,#N/A,FALSE,"Chi tiÆt"}</definedName>
    <definedName name="_nam2" localSheetId="13" hidden="1">{#N/A,#N/A,FALSE,"Chi tiÆt"}</definedName>
    <definedName name="_nam2" localSheetId="14" hidden="1">{#N/A,#N/A,FALSE,"Chi tiÆt"}</definedName>
    <definedName name="_nam2" localSheetId="15" hidden="1">{#N/A,#N/A,FALSE,"Chi tiÆt"}</definedName>
    <definedName name="_nam2" localSheetId="16" hidden="1">{#N/A,#N/A,FALSE,"Chi tiÆt"}</definedName>
    <definedName name="_nam2" localSheetId="0" hidden="1">{#N/A,#N/A,FALSE,"Chi tiÆt"}</definedName>
    <definedName name="_nam2" localSheetId="2" hidden="1">{#N/A,#N/A,FALSE,"Chi tiÆt"}</definedName>
    <definedName name="_nam2" localSheetId="3" hidden="1">{#N/A,#N/A,FALSE,"Chi tiÆt"}</definedName>
    <definedName name="_nam2" localSheetId="8" hidden="1">{#N/A,#N/A,FALSE,"Chi tiÆt"}</definedName>
    <definedName name="_nam2" hidden="1">{#N/A,#N/A,FALSE,"Chi tiÆt"}</definedName>
    <definedName name="_nam3" localSheetId="9" hidden="1">{"'Sheet1'!$L$16"}</definedName>
    <definedName name="_nam3" localSheetId="12" hidden="1">{"'Sheet1'!$L$16"}</definedName>
    <definedName name="_nam3" localSheetId="13" hidden="1">{"'Sheet1'!$L$16"}</definedName>
    <definedName name="_nam3" localSheetId="14" hidden="1">{"'Sheet1'!$L$16"}</definedName>
    <definedName name="_nam3" localSheetId="15" hidden="1">{"'Sheet1'!$L$16"}</definedName>
    <definedName name="_nam3" localSheetId="16" hidden="1">{"'Sheet1'!$L$16"}</definedName>
    <definedName name="_nam3" localSheetId="0" hidden="1">{"'Sheet1'!$L$16"}</definedName>
    <definedName name="_nam3" localSheetId="2" hidden="1">{"'Sheet1'!$L$16"}</definedName>
    <definedName name="_nam3" localSheetId="3" hidden="1">{"'Sheet1'!$L$16"}</definedName>
    <definedName name="_nam3" localSheetId="8" hidden="1">{"'Sheet1'!$L$16"}</definedName>
    <definedName name="_nam3" hidden="1">{"'Sheet1'!$L$16"}</definedName>
    <definedName name="_nc1" localSheetId="0">#REF!</definedName>
    <definedName name="_nc1" localSheetId="2">#REF!</definedName>
    <definedName name="_nc1" localSheetId="3">#REF!</definedName>
    <definedName name="_nc1" localSheetId="8">#REF!</definedName>
    <definedName name="_nc1">#REF!</definedName>
    <definedName name="_nc10" localSheetId="0">#REF!</definedName>
    <definedName name="_nc10" localSheetId="2">#REF!</definedName>
    <definedName name="_nc10" localSheetId="3">#REF!</definedName>
    <definedName name="_nc10" localSheetId="8">#REF!</definedName>
    <definedName name="_nc10">#REF!</definedName>
    <definedName name="_nc151" localSheetId="0">#REF!</definedName>
    <definedName name="_nc151" localSheetId="2">#REF!</definedName>
    <definedName name="_nc151" localSheetId="3">#REF!</definedName>
    <definedName name="_nc151" localSheetId="8">#REF!</definedName>
    <definedName name="_nc151">#REF!</definedName>
    <definedName name="_nc2" localSheetId="0">#REF!</definedName>
    <definedName name="_nc2" localSheetId="2">#REF!</definedName>
    <definedName name="_nc2" localSheetId="3">#REF!</definedName>
    <definedName name="_nc2" localSheetId="8">#REF!</definedName>
    <definedName name="_nc2">#REF!</definedName>
    <definedName name="_nc3" localSheetId="0">#REF!</definedName>
    <definedName name="_nc3" localSheetId="2">#REF!</definedName>
    <definedName name="_nc3" localSheetId="3">#REF!</definedName>
    <definedName name="_nc3" localSheetId="8">#REF!</definedName>
    <definedName name="_nc3">#REF!</definedName>
    <definedName name="_nc6" localSheetId="0">#REF!</definedName>
    <definedName name="_nc6" localSheetId="2">#REF!</definedName>
    <definedName name="_nc6" localSheetId="3">#REF!</definedName>
    <definedName name="_nc6" localSheetId="8">#REF!</definedName>
    <definedName name="_nc6">#REF!</definedName>
    <definedName name="_nc7" localSheetId="0">#REF!</definedName>
    <definedName name="_nc7" localSheetId="2">#REF!</definedName>
    <definedName name="_nc7" localSheetId="3">#REF!</definedName>
    <definedName name="_nc7" localSheetId="8">#REF!</definedName>
    <definedName name="_nc7">#REF!</definedName>
    <definedName name="_nc8" localSheetId="0">#REF!</definedName>
    <definedName name="_nc8" localSheetId="2">#REF!</definedName>
    <definedName name="_nc8" localSheetId="3">#REF!</definedName>
    <definedName name="_nc8" localSheetId="8">#REF!</definedName>
    <definedName name="_nc8">#REF!</definedName>
    <definedName name="_nc9" localSheetId="0">#REF!</definedName>
    <definedName name="_nc9" localSheetId="2">#REF!</definedName>
    <definedName name="_nc9" localSheetId="3">#REF!</definedName>
    <definedName name="_nc9" localSheetId="8">#REF!</definedName>
    <definedName name="_nc9">#REF!</definedName>
    <definedName name="_NCL100" localSheetId="0">#REF!</definedName>
    <definedName name="_NCL100" localSheetId="2">#REF!</definedName>
    <definedName name="_NCL100" localSheetId="3">#REF!</definedName>
    <definedName name="_NCL100" localSheetId="8">#REF!</definedName>
    <definedName name="_NCL100">#REF!</definedName>
    <definedName name="_NCL200" localSheetId="0">#REF!</definedName>
    <definedName name="_NCL200" localSheetId="2">#REF!</definedName>
    <definedName name="_NCL200" localSheetId="3">#REF!</definedName>
    <definedName name="_NCL200" localSheetId="8">#REF!</definedName>
    <definedName name="_NCL200">#REF!</definedName>
    <definedName name="_NCL250" localSheetId="0">#REF!</definedName>
    <definedName name="_NCL250" localSheetId="2">#REF!</definedName>
    <definedName name="_NCL250" localSheetId="3">#REF!</definedName>
    <definedName name="_NCL250" localSheetId="8">#REF!</definedName>
    <definedName name="_NCL250">#REF!</definedName>
    <definedName name="_nct2" localSheetId="0">#REF!</definedName>
    <definedName name="_nct2" localSheetId="2">#REF!</definedName>
    <definedName name="_nct2" localSheetId="3">#REF!</definedName>
    <definedName name="_nct2" localSheetId="8">#REF!</definedName>
    <definedName name="_nct2">#REF!</definedName>
    <definedName name="_nct3" localSheetId="0">#REF!</definedName>
    <definedName name="_nct3" localSheetId="2">#REF!</definedName>
    <definedName name="_nct3" localSheetId="3">#REF!</definedName>
    <definedName name="_nct3" localSheetId="8">#REF!</definedName>
    <definedName name="_nct3">#REF!</definedName>
    <definedName name="_nct4" localSheetId="0">#REF!</definedName>
    <definedName name="_nct4" localSheetId="2">#REF!</definedName>
    <definedName name="_nct4" localSheetId="3">#REF!</definedName>
    <definedName name="_nct4" localSheetId="8">#REF!</definedName>
    <definedName name="_nct4">#REF!</definedName>
    <definedName name="_nct5" localSheetId="0">#REF!</definedName>
    <definedName name="_nct5" localSheetId="2">#REF!</definedName>
    <definedName name="_nct5" localSheetId="3">#REF!</definedName>
    <definedName name="_nct5" localSheetId="8">#REF!</definedName>
    <definedName name="_nct5">#REF!</definedName>
    <definedName name="_nct6" localSheetId="0">#REF!</definedName>
    <definedName name="_nct6" localSheetId="2">#REF!</definedName>
    <definedName name="_nct6" localSheetId="3">#REF!</definedName>
    <definedName name="_nct6" localSheetId="8">#REF!</definedName>
    <definedName name="_nct6">#REF!</definedName>
    <definedName name="_nct7" localSheetId="0">#REF!</definedName>
    <definedName name="_nct7" localSheetId="2">#REF!</definedName>
    <definedName name="_nct7" localSheetId="3">#REF!</definedName>
    <definedName name="_nct7" localSheetId="8">#REF!</definedName>
    <definedName name="_nct7">#REF!</definedName>
    <definedName name="_nct8" localSheetId="0">#REF!</definedName>
    <definedName name="_nct8" localSheetId="2">#REF!</definedName>
    <definedName name="_nct8" localSheetId="3">#REF!</definedName>
    <definedName name="_nct8" localSheetId="8">#REF!</definedName>
    <definedName name="_nct8">#REF!</definedName>
    <definedName name="_NET2" localSheetId="0">#REF!</definedName>
    <definedName name="_NET2" localSheetId="2">#REF!</definedName>
    <definedName name="_NET2" localSheetId="3">#REF!</definedName>
    <definedName name="_NET2" localSheetId="8">#REF!</definedName>
    <definedName name="_NET2">#REF!</definedName>
    <definedName name="_nin190" localSheetId="9">#REF!</definedName>
    <definedName name="_nin190" localSheetId="13">#REF!</definedName>
    <definedName name="_nin190" localSheetId="0">#REF!</definedName>
    <definedName name="_nin190" localSheetId="2">#REF!</definedName>
    <definedName name="_nin190" localSheetId="3">#REF!</definedName>
    <definedName name="_nin190" localSheetId="8">#REF!</definedName>
    <definedName name="_nin190">#REF!</definedName>
    <definedName name="_NSO2" localSheetId="9" hidden="1">{"'Sheet1'!$L$16"}</definedName>
    <definedName name="_NSO2" localSheetId="12" hidden="1">{"'Sheet1'!$L$16"}</definedName>
    <definedName name="_NSO2" localSheetId="13" hidden="1">{"'Sheet1'!$L$16"}</definedName>
    <definedName name="_NSO2" localSheetId="14" hidden="1">{"'Sheet1'!$L$16"}</definedName>
    <definedName name="_NSO2" localSheetId="15" hidden="1">{"'Sheet1'!$L$16"}</definedName>
    <definedName name="_NSO2" localSheetId="16" hidden="1">{"'Sheet1'!$L$16"}</definedName>
    <definedName name="_NSO2" localSheetId="0" hidden="1">{"'Sheet1'!$L$16"}</definedName>
    <definedName name="_NSO2" localSheetId="2" hidden="1">{"'Sheet1'!$L$16"}</definedName>
    <definedName name="_NSO2" localSheetId="3" hidden="1">{"'Sheet1'!$L$16"}</definedName>
    <definedName name="_NSO2" localSheetId="5" hidden="1">{"'Sheet1'!$L$16"}</definedName>
    <definedName name="_NSO2" localSheetId="6" hidden="1">{"'Sheet1'!$L$16"}</definedName>
    <definedName name="_NSO2" localSheetId="8" hidden="1">{"'Sheet1'!$L$16"}</definedName>
    <definedName name="_NSO2" hidden="1">{"'Sheet1'!$L$16"}</definedName>
    <definedName name="_nh2" localSheetId="9" hidden="1">{#N/A,#N/A,FALSE,"Chi tiÆt"}</definedName>
    <definedName name="_nh2" localSheetId="12" hidden="1">{#N/A,#N/A,FALSE,"Chi tiÆt"}</definedName>
    <definedName name="_nh2" localSheetId="13" hidden="1">{#N/A,#N/A,FALSE,"Chi tiÆt"}</definedName>
    <definedName name="_nh2" localSheetId="14" hidden="1">{#N/A,#N/A,FALSE,"Chi tiÆt"}</definedName>
    <definedName name="_nh2" localSheetId="15" hidden="1">{#N/A,#N/A,FALSE,"Chi tiÆt"}</definedName>
    <definedName name="_nh2" localSheetId="16" hidden="1">{#N/A,#N/A,FALSE,"Chi tiÆt"}</definedName>
    <definedName name="_nh2" localSheetId="0" hidden="1">{#N/A,#N/A,FALSE,"Chi tiÆt"}</definedName>
    <definedName name="_nh2" localSheetId="2" hidden="1">{#N/A,#N/A,FALSE,"Chi tiÆt"}</definedName>
    <definedName name="_nh2" localSheetId="3" hidden="1">{#N/A,#N/A,FALSE,"Chi tiÆt"}</definedName>
    <definedName name="_nh2" localSheetId="8" hidden="1">{#N/A,#N/A,FALSE,"Chi tiÆt"}</definedName>
    <definedName name="_nh2" hidden="1">{#N/A,#N/A,FALSE,"Chi tiÆt"}</definedName>
    <definedName name="_off1" localSheetId="0">#REF!</definedName>
    <definedName name="_off1" localSheetId="2">#REF!</definedName>
    <definedName name="_off1" localSheetId="3">#REF!</definedName>
    <definedName name="_off1" localSheetId="8">#REF!</definedName>
    <definedName name="_off1">#REF!</definedName>
    <definedName name="_Order1" hidden="1">255</definedName>
    <definedName name="_Order2" hidden="1">255</definedName>
    <definedName name="_oto12" localSheetId="9">#REF!</definedName>
    <definedName name="_oto12" localSheetId="13">#REF!</definedName>
    <definedName name="_oto12">'[2]R&amp;P'!$G$198</definedName>
    <definedName name="_oto5" localSheetId="9">#REF!</definedName>
    <definedName name="_oto5" localSheetId="13">#REF!</definedName>
    <definedName name="_oto5">#N/A</definedName>
    <definedName name="_oto7" localSheetId="9">#REF!</definedName>
    <definedName name="_oto7" localSheetId="13">#REF!</definedName>
    <definedName name="_oto7">#N/A</definedName>
    <definedName name="_PA3" localSheetId="9" hidden="1">{"'Sheet1'!$L$16"}</definedName>
    <definedName name="_PA3" localSheetId="12" hidden="1">{"'Sheet1'!$L$16"}</definedName>
    <definedName name="_PA3" localSheetId="13" hidden="1">{"'Sheet1'!$L$16"}</definedName>
    <definedName name="_PA3" localSheetId="14" hidden="1">{"'Sheet1'!$L$16"}</definedName>
    <definedName name="_PA3" localSheetId="15" hidden="1">{"'Sheet1'!$L$16"}</definedName>
    <definedName name="_PA3" localSheetId="16" hidden="1">{"'Sheet1'!$L$16"}</definedName>
    <definedName name="_PA3" localSheetId="0" hidden="1">{"'Sheet1'!$L$16"}</definedName>
    <definedName name="_PA3" localSheetId="2" hidden="1">{"'Sheet1'!$L$16"}</definedName>
    <definedName name="_PA3" localSheetId="3" hidden="1">{"'Sheet1'!$L$16"}</definedName>
    <definedName name="_PA3" localSheetId="5" hidden="1">{"'Sheet1'!$L$16"}</definedName>
    <definedName name="_PA3" localSheetId="6" hidden="1">{"'Sheet1'!$L$16"}</definedName>
    <definedName name="_PA3" localSheetId="8" hidden="1">{"'Sheet1'!$L$16"}</definedName>
    <definedName name="_PA3" hidden="1">{"'Sheet1'!$L$16"}</definedName>
    <definedName name="_Parse_Out" localSheetId="15" hidden="1">[7]Quantity!#REF!</definedName>
    <definedName name="_Parse_Out" localSheetId="16" hidden="1">[7]Quantity!#REF!</definedName>
    <definedName name="_Parse_Out" localSheetId="0" hidden="1">[7]Quantity!#REF!</definedName>
    <definedName name="_Parse_Out" localSheetId="3" hidden="1">[7]Quantity!#REF!</definedName>
    <definedName name="_Parse_Out" localSheetId="8" hidden="1">[7]Quantity!#REF!</definedName>
    <definedName name="_Parse_Out" hidden="1">[7]Quantity!#REF!</definedName>
    <definedName name="_pb30" localSheetId="9">#REF!</definedName>
    <definedName name="_pb30" localSheetId="13">#REF!</definedName>
    <definedName name="_pb30" localSheetId="0">#REF!</definedName>
    <definedName name="_pb30" localSheetId="2">#REF!</definedName>
    <definedName name="_pb30" localSheetId="3">#REF!</definedName>
    <definedName name="_pb30" localSheetId="8">#REF!</definedName>
    <definedName name="_pb30">#REF!</definedName>
    <definedName name="_pb80" localSheetId="9">#REF!</definedName>
    <definedName name="_pb80" localSheetId="0">#REF!</definedName>
    <definedName name="_pb80" localSheetId="2">#REF!</definedName>
    <definedName name="_pb80" localSheetId="3">#REF!</definedName>
    <definedName name="_pb80" localSheetId="8">#REF!</definedName>
    <definedName name="_pb80">#REF!</definedName>
    <definedName name="_PL1" localSheetId="0">#REF!</definedName>
    <definedName name="_PL1" localSheetId="2">#REF!</definedName>
    <definedName name="_PL1" localSheetId="3">#REF!</definedName>
    <definedName name="_PL1" localSheetId="8">#REF!</definedName>
    <definedName name="_PL1">#REF!</definedName>
    <definedName name="_PL1242" localSheetId="0">#REF!</definedName>
    <definedName name="_PL1242" localSheetId="2">#REF!</definedName>
    <definedName name="_PL1242" localSheetId="3">#REF!</definedName>
    <definedName name="_PL1242" localSheetId="8">#REF!</definedName>
    <definedName name="_PL1242">#REF!</definedName>
    <definedName name="_Pl2" localSheetId="9" hidden="1">{"'Sheet1'!$L$16"}</definedName>
    <definedName name="_Pl2" localSheetId="12" hidden="1">{"'Sheet1'!$L$16"}</definedName>
    <definedName name="_Pl2" localSheetId="13" hidden="1">{"'Sheet1'!$L$16"}</definedName>
    <definedName name="_Pl2" localSheetId="14" hidden="1">{"'Sheet1'!$L$16"}</definedName>
    <definedName name="_Pl2" localSheetId="15" hidden="1">{"'Sheet1'!$L$16"}</definedName>
    <definedName name="_Pl2" localSheetId="16" hidden="1">{"'Sheet1'!$L$16"}</definedName>
    <definedName name="_Pl2" localSheetId="0" hidden="1">{"'Sheet1'!$L$16"}</definedName>
    <definedName name="_Pl2" localSheetId="2" hidden="1">{"'Sheet1'!$L$16"}</definedName>
    <definedName name="_Pl2" localSheetId="3" hidden="1">{"'Sheet1'!$L$16"}</definedName>
    <definedName name="_Pl2" localSheetId="8" hidden="1">{"'Sheet1'!$L$16"}</definedName>
    <definedName name="_Pl2" hidden="1">{"'Sheet1'!$L$16"}</definedName>
    <definedName name="_PL3" localSheetId="13" hidden="1">#REF!</definedName>
    <definedName name="_PL3" localSheetId="15" hidden="1">#REF!</definedName>
    <definedName name="_PL3" localSheetId="16" hidden="1">#REF!</definedName>
    <definedName name="_PL3" localSheetId="0" hidden="1">#REF!</definedName>
    <definedName name="_PL3" localSheetId="2" hidden="1">#REF!</definedName>
    <definedName name="_PL3" localSheetId="3" hidden="1">#REF!</definedName>
    <definedName name="_PL3" localSheetId="8" hidden="1">#REF!</definedName>
    <definedName name="_PL3" hidden="1">#REF!</definedName>
    <definedName name="_PXB80" localSheetId="0">#REF!</definedName>
    <definedName name="_PXB80" localSheetId="2">#REF!</definedName>
    <definedName name="_PXB80" localSheetId="3">#REF!</definedName>
    <definedName name="_PXB80" localSheetId="8">#REF!</definedName>
    <definedName name="_PXB80">#REF!</definedName>
    <definedName name="_Ph30" localSheetId="9">#REF!</definedName>
    <definedName name="_Ph30" localSheetId="0">#REF!</definedName>
    <definedName name="_Ph30" localSheetId="2">#REF!</definedName>
    <definedName name="_Ph30" localSheetId="3">#REF!</definedName>
    <definedName name="_Ph30" localSheetId="8">#REF!</definedName>
    <definedName name="_Ph30">#REF!</definedName>
    <definedName name="_phi10" localSheetId="0">#REF!</definedName>
    <definedName name="_phi10" localSheetId="2">#REF!</definedName>
    <definedName name="_phi10" localSheetId="3">#REF!</definedName>
    <definedName name="_phi10" localSheetId="8">#REF!</definedName>
    <definedName name="_phi10">#REF!</definedName>
    <definedName name="_phi1000" localSheetId="0">#REF!</definedName>
    <definedName name="_phi1000" localSheetId="2">#REF!</definedName>
    <definedName name="_phi1000" localSheetId="3">#REF!</definedName>
    <definedName name="_phi1000" localSheetId="8">#REF!</definedName>
    <definedName name="_phi1000">#REF!</definedName>
    <definedName name="_phi12" localSheetId="0">#REF!</definedName>
    <definedName name="_phi12" localSheetId="2">#REF!</definedName>
    <definedName name="_phi12" localSheetId="3">#REF!</definedName>
    <definedName name="_phi12" localSheetId="8">#REF!</definedName>
    <definedName name="_phi12">#REF!</definedName>
    <definedName name="_phi14" localSheetId="0">#REF!</definedName>
    <definedName name="_phi14" localSheetId="2">#REF!</definedName>
    <definedName name="_phi14" localSheetId="3">#REF!</definedName>
    <definedName name="_phi14" localSheetId="8">#REF!</definedName>
    <definedName name="_phi14">#REF!</definedName>
    <definedName name="_phi1500" localSheetId="0">#REF!</definedName>
    <definedName name="_phi1500" localSheetId="2">#REF!</definedName>
    <definedName name="_phi1500" localSheetId="3">#REF!</definedName>
    <definedName name="_phi1500" localSheetId="8">#REF!</definedName>
    <definedName name="_phi1500">#REF!</definedName>
    <definedName name="_phi16" localSheetId="0">#REF!</definedName>
    <definedName name="_phi16" localSheetId="2">#REF!</definedName>
    <definedName name="_phi16" localSheetId="3">#REF!</definedName>
    <definedName name="_phi16" localSheetId="8">#REF!</definedName>
    <definedName name="_phi16">#REF!</definedName>
    <definedName name="_phi18" localSheetId="0">#REF!</definedName>
    <definedName name="_phi18" localSheetId="2">#REF!</definedName>
    <definedName name="_phi18" localSheetId="3">#REF!</definedName>
    <definedName name="_phi18" localSheetId="8">#REF!</definedName>
    <definedName name="_phi18">#REF!</definedName>
    <definedName name="_phi20" localSheetId="0">#REF!</definedName>
    <definedName name="_phi20" localSheetId="2">#REF!</definedName>
    <definedName name="_phi20" localSheetId="3">#REF!</definedName>
    <definedName name="_phi20" localSheetId="8">#REF!</definedName>
    <definedName name="_phi20">#REF!</definedName>
    <definedName name="_phi2000" localSheetId="0">#REF!</definedName>
    <definedName name="_phi2000" localSheetId="2">#REF!</definedName>
    <definedName name="_phi2000" localSheetId="3">#REF!</definedName>
    <definedName name="_phi2000" localSheetId="8">#REF!</definedName>
    <definedName name="_phi2000">#REF!</definedName>
    <definedName name="_phi22" localSheetId="0">#REF!</definedName>
    <definedName name="_phi22" localSheetId="2">#REF!</definedName>
    <definedName name="_phi22" localSheetId="3">#REF!</definedName>
    <definedName name="_phi22" localSheetId="8">#REF!</definedName>
    <definedName name="_phi22">#REF!</definedName>
    <definedName name="_phi25" localSheetId="0">#REF!</definedName>
    <definedName name="_phi25" localSheetId="2">#REF!</definedName>
    <definedName name="_phi25" localSheetId="3">#REF!</definedName>
    <definedName name="_phi25" localSheetId="8">#REF!</definedName>
    <definedName name="_phi25">#REF!</definedName>
    <definedName name="_phi28" localSheetId="0">#REF!</definedName>
    <definedName name="_phi28" localSheetId="2">#REF!</definedName>
    <definedName name="_phi28" localSheetId="3">#REF!</definedName>
    <definedName name="_phi28" localSheetId="8">#REF!</definedName>
    <definedName name="_phi28">#REF!</definedName>
    <definedName name="_phi50" localSheetId="0">#REF!</definedName>
    <definedName name="_phi50" localSheetId="2">#REF!</definedName>
    <definedName name="_phi50" localSheetId="3">#REF!</definedName>
    <definedName name="_phi50" localSheetId="8">#REF!</definedName>
    <definedName name="_phi50">#REF!</definedName>
    <definedName name="_phi6" localSheetId="0">#REF!</definedName>
    <definedName name="_phi6" localSheetId="2">#REF!</definedName>
    <definedName name="_phi6" localSheetId="3">#REF!</definedName>
    <definedName name="_phi6" localSheetId="8">#REF!</definedName>
    <definedName name="_phi6">#REF!</definedName>
    <definedName name="_phi750" localSheetId="0">#REF!</definedName>
    <definedName name="_phi750" localSheetId="2">#REF!</definedName>
    <definedName name="_phi750" localSheetId="3">#REF!</definedName>
    <definedName name="_phi750" localSheetId="8">#REF!</definedName>
    <definedName name="_phi750">#REF!</definedName>
    <definedName name="_phi8" localSheetId="0">#REF!</definedName>
    <definedName name="_phi8" localSheetId="2">#REF!</definedName>
    <definedName name="_phi8" localSheetId="3">#REF!</definedName>
    <definedName name="_phi8" localSheetId="8">#REF!</definedName>
    <definedName name="_phi8">#REF!</definedName>
    <definedName name="_phu2" localSheetId="9" hidden="1">{"'Sheet1'!$L$16"}</definedName>
    <definedName name="_phu2" localSheetId="12" hidden="1">{"'Sheet1'!$L$16"}</definedName>
    <definedName name="_phu2" localSheetId="13" hidden="1">{"'Sheet1'!$L$16"}</definedName>
    <definedName name="_phu2" localSheetId="14" hidden="1">{"'Sheet1'!$L$16"}</definedName>
    <definedName name="_phu2" localSheetId="15" hidden="1">{"'Sheet1'!$L$16"}</definedName>
    <definedName name="_phu2" localSheetId="16" hidden="1">{"'Sheet1'!$L$16"}</definedName>
    <definedName name="_phu2" localSheetId="0" hidden="1">{"'Sheet1'!$L$16"}</definedName>
    <definedName name="_phu2" localSheetId="2" hidden="1">{"'Sheet1'!$L$16"}</definedName>
    <definedName name="_phu2" localSheetId="3" hidden="1">{"'Sheet1'!$L$16"}</definedName>
    <definedName name="_phu2" localSheetId="8" hidden="1">{"'Sheet1'!$L$16"}</definedName>
    <definedName name="_phu2" hidden="1">{"'Sheet1'!$L$16"}</definedName>
    <definedName name="_phu3" localSheetId="9" hidden="1">{"'Sheet1'!$L$16"}</definedName>
    <definedName name="_phu3" localSheetId="12" hidden="1">{"'Sheet1'!$L$16"}</definedName>
    <definedName name="_phu3" localSheetId="13" hidden="1">{"'Sheet1'!$L$16"}</definedName>
    <definedName name="_phu3" localSheetId="14" hidden="1">{"'Sheet1'!$L$16"}</definedName>
    <definedName name="_phu3" localSheetId="15" hidden="1">{"'Sheet1'!$L$16"}</definedName>
    <definedName name="_phu3" localSheetId="16" hidden="1">{"'Sheet1'!$L$16"}</definedName>
    <definedName name="_phu3" localSheetId="0" hidden="1">{"'Sheet1'!$L$16"}</definedName>
    <definedName name="_phu3" localSheetId="2" hidden="1">{"'Sheet1'!$L$16"}</definedName>
    <definedName name="_phu3" localSheetId="3" hidden="1">{"'Sheet1'!$L$16"}</definedName>
    <definedName name="_phu3" localSheetId="8" hidden="1">{"'Sheet1'!$L$16"}</definedName>
    <definedName name="_phu3" hidden="1">{"'Sheet1'!$L$16"}</definedName>
    <definedName name="_qa7" localSheetId="0">#REF!</definedName>
    <definedName name="_qa7" localSheetId="2">#REF!</definedName>
    <definedName name="_qa7" localSheetId="3">#REF!</definedName>
    <definedName name="_qa7" localSheetId="8">#REF!</definedName>
    <definedName name="_qa7">#REF!</definedName>
    <definedName name="_qh1" localSheetId="0">#REF!</definedName>
    <definedName name="_qh1" localSheetId="2">#REF!</definedName>
    <definedName name="_qh1" localSheetId="3">#REF!</definedName>
    <definedName name="_qh1" localSheetId="8">#REF!</definedName>
    <definedName name="_qh1">#REF!</definedName>
    <definedName name="_qh2" localSheetId="0">#REF!</definedName>
    <definedName name="_qh2" localSheetId="2">#REF!</definedName>
    <definedName name="_qh2" localSheetId="3">#REF!</definedName>
    <definedName name="_qh2" localSheetId="8">#REF!</definedName>
    <definedName name="_qh2">#REF!</definedName>
    <definedName name="_qh3" localSheetId="0">#REF!</definedName>
    <definedName name="_qh3" localSheetId="2">#REF!</definedName>
    <definedName name="_qh3" localSheetId="3">#REF!</definedName>
    <definedName name="_qh3" localSheetId="8">#REF!</definedName>
    <definedName name="_qh3">#REF!</definedName>
    <definedName name="_qH30" localSheetId="0">#REF!</definedName>
    <definedName name="_qH30" localSheetId="2">#REF!</definedName>
    <definedName name="_qH30" localSheetId="3">#REF!</definedName>
    <definedName name="_qH30" localSheetId="8">#REF!</definedName>
    <definedName name="_qH30">#REF!</definedName>
    <definedName name="_qh4" localSheetId="0">#REF!</definedName>
    <definedName name="_qh4" localSheetId="2">#REF!</definedName>
    <definedName name="_qh4" localSheetId="3">#REF!</definedName>
    <definedName name="_qh4" localSheetId="8">#REF!</definedName>
    <definedName name="_qh4">#REF!</definedName>
    <definedName name="_QL10" localSheetId="0">#REF!</definedName>
    <definedName name="_QL10" localSheetId="2">#REF!</definedName>
    <definedName name="_QL10" localSheetId="3">#REF!</definedName>
    <definedName name="_QL10" localSheetId="8">#REF!</definedName>
    <definedName name="_QL10">#REF!</definedName>
    <definedName name="_qt1" localSheetId="0">#REF!</definedName>
    <definedName name="_qt1" localSheetId="2">#REF!</definedName>
    <definedName name="_qt1" localSheetId="3">#REF!</definedName>
    <definedName name="_qt1" localSheetId="8">#REF!</definedName>
    <definedName name="_qt1">#REF!</definedName>
    <definedName name="_qt2" localSheetId="0">#REF!</definedName>
    <definedName name="_qt2" localSheetId="2">#REF!</definedName>
    <definedName name="_qt2" localSheetId="3">#REF!</definedName>
    <definedName name="_qt2" localSheetId="8">#REF!</definedName>
    <definedName name="_qt2">#REF!</definedName>
    <definedName name="_qx1" localSheetId="0">#REF!</definedName>
    <definedName name="_qx1" localSheetId="2">#REF!</definedName>
    <definedName name="_qx1" localSheetId="3">#REF!</definedName>
    <definedName name="_qx1" localSheetId="8">#REF!</definedName>
    <definedName name="_qx1">#REF!</definedName>
    <definedName name="_qx2" localSheetId="0">#REF!</definedName>
    <definedName name="_qx2" localSheetId="2">#REF!</definedName>
    <definedName name="_qx2" localSheetId="3">#REF!</definedName>
    <definedName name="_qx2" localSheetId="8">#REF!</definedName>
    <definedName name="_qx2">#REF!</definedName>
    <definedName name="_qx3" localSheetId="0">#REF!</definedName>
    <definedName name="_qx3" localSheetId="2">#REF!</definedName>
    <definedName name="_qx3" localSheetId="3">#REF!</definedName>
    <definedName name="_qx3" localSheetId="8">#REF!</definedName>
    <definedName name="_qx3">#REF!</definedName>
    <definedName name="_qx4" localSheetId="0">#REF!</definedName>
    <definedName name="_qx4" localSheetId="2">#REF!</definedName>
    <definedName name="_qx4" localSheetId="3">#REF!</definedName>
    <definedName name="_qx4" localSheetId="8">#REF!</definedName>
    <definedName name="_qx4">#REF!</definedName>
    <definedName name="_qXB80" localSheetId="0">#REF!</definedName>
    <definedName name="_qXB80" localSheetId="2">#REF!</definedName>
    <definedName name="_qXB80" localSheetId="3">#REF!</definedName>
    <definedName name="_qXB80" localSheetId="8">#REF!</definedName>
    <definedName name="_qXB80">#REF!</definedName>
    <definedName name="_R" localSheetId="13">#REF!</definedName>
    <definedName name="_R">#N/A</definedName>
    <definedName name="_rai100">#N/A</definedName>
    <definedName name="_rai20">#N/A</definedName>
    <definedName name="_RF3" localSheetId="13">#REF!</definedName>
    <definedName name="_RF3" localSheetId="0">#REF!</definedName>
    <definedName name="_RF3" localSheetId="2">#REF!</definedName>
    <definedName name="_RF3" localSheetId="3">#REF!</definedName>
    <definedName name="_RF3" localSheetId="8">#REF!</definedName>
    <definedName name="_RF3">#REF!</definedName>
    <definedName name="_rp95" localSheetId="0">#REF!</definedName>
    <definedName name="_rp95" localSheetId="2">#REF!</definedName>
    <definedName name="_rp95" localSheetId="3">#REF!</definedName>
    <definedName name="_rp95" localSheetId="8">#REF!</definedName>
    <definedName name="_rp95">#REF!</definedName>
    <definedName name="_rt1" localSheetId="0">#REF!</definedName>
    <definedName name="_rt1" localSheetId="2">#REF!</definedName>
    <definedName name="_rt1" localSheetId="3">#REF!</definedName>
    <definedName name="_rt1" localSheetId="8">#REF!</definedName>
    <definedName name="_rt1">#REF!</definedName>
    <definedName name="_s6" localSheetId="12">{"ÿÿÿÿÿ"}</definedName>
    <definedName name="_s6" localSheetId="14">{"ÿÿÿÿÿ"}</definedName>
    <definedName name="_s6" localSheetId="0">{"ÿÿÿÿÿ"}</definedName>
    <definedName name="_s6" localSheetId="2">{"ÿÿÿÿÿ"}</definedName>
    <definedName name="_s6" localSheetId="3">{"ÿÿÿÿÿ"}</definedName>
    <definedName name="_s6" localSheetId="5">{"ÿÿÿÿÿ"}</definedName>
    <definedName name="_s6" localSheetId="6">{"ÿÿÿÿÿ"}</definedName>
    <definedName name="_s6" localSheetId="8">{"ÿÿÿÿÿ"}</definedName>
    <definedName name="_s6">{"ÿÿÿÿÿ"}</definedName>
    <definedName name="_san108" localSheetId="13">#REF!</definedName>
    <definedName name="_san108">'[2]R&amp;P'!$G$160</definedName>
    <definedName name="_san180" localSheetId="13">#REF!</definedName>
    <definedName name="_san180" localSheetId="0">#REF!</definedName>
    <definedName name="_san180" localSheetId="2">#REF!</definedName>
    <definedName name="_san180" localSheetId="3">#REF!</definedName>
    <definedName name="_san180" localSheetId="8">#REF!</definedName>
    <definedName name="_san180">#REF!</definedName>
    <definedName name="_san250" localSheetId="0">#REF!</definedName>
    <definedName name="_san250" localSheetId="2">#REF!</definedName>
    <definedName name="_san250" localSheetId="3">#REF!</definedName>
    <definedName name="_san250" localSheetId="8">#REF!</definedName>
    <definedName name="_san250">#REF!</definedName>
    <definedName name="_san54" localSheetId="0">#REF!</definedName>
    <definedName name="_san54" localSheetId="2">#REF!</definedName>
    <definedName name="_san54" localSheetId="3">#REF!</definedName>
    <definedName name="_san54" localSheetId="8">#REF!</definedName>
    <definedName name="_san54">#REF!</definedName>
    <definedName name="_san90" localSheetId="0">#REF!</definedName>
    <definedName name="_san90" localSheetId="2">#REF!</definedName>
    <definedName name="_san90" localSheetId="3">#REF!</definedName>
    <definedName name="_san90" localSheetId="8">#REF!</definedName>
    <definedName name="_san90">#REF!</definedName>
    <definedName name="_sat10" localSheetId="0">#REF!</definedName>
    <definedName name="_sat10" localSheetId="2">#REF!</definedName>
    <definedName name="_sat10" localSheetId="3">#REF!</definedName>
    <definedName name="_sat10" localSheetId="8">#REF!</definedName>
    <definedName name="_sat10">#REF!</definedName>
    <definedName name="_sat12" localSheetId="0">#REF!</definedName>
    <definedName name="_sat12" localSheetId="2">#REF!</definedName>
    <definedName name="_sat12" localSheetId="3">#REF!</definedName>
    <definedName name="_sat12" localSheetId="8">#REF!</definedName>
    <definedName name="_sat12">#REF!</definedName>
    <definedName name="_sat14" localSheetId="0">#REF!</definedName>
    <definedName name="_sat14" localSheetId="2">#REF!</definedName>
    <definedName name="_sat14" localSheetId="3">#REF!</definedName>
    <definedName name="_sat14" localSheetId="8">#REF!</definedName>
    <definedName name="_sat14">#REF!</definedName>
    <definedName name="_sat16" localSheetId="0">#REF!</definedName>
    <definedName name="_sat16" localSheetId="2">#REF!</definedName>
    <definedName name="_sat16" localSheetId="3">#REF!</definedName>
    <definedName name="_sat16" localSheetId="8">#REF!</definedName>
    <definedName name="_sat16">#REF!</definedName>
    <definedName name="_sat20" localSheetId="0">#REF!</definedName>
    <definedName name="_sat20" localSheetId="2">#REF!</definedName>
    <definedName name="_sat20" localSheetId="3">#REF!</definedName>
    <definedName name="_sat20" localSheetId="8">#REF!</definedName>
    <definedName name="_sat20">#REF!</definedName>
    <definedName name="_Sat27" localSheetId="0">#REF!</definedName>
    <definedName name="_Sat27" localSheetId="2">#REF!</definedName>
    <definedName name="_Sat27" localSheetId="3">#REF!</definedName>
    <definedName name="_Sat27" localSheetId="8">#REF!</definedName>
    <definedName name="_Sat27">#REF!</definedName>
    <definedName name="_Sat6" localSheetId="0">#REF!</definedName>
    <definedName name="_Sat6" localSheetId="2">#REF!</definedName>
    <definedName name="_Sat6" localSheetId="3">#REF!</definedName>
    <definedName name="_Sat6" localSheetId="8">#REF!</definedName>
    <definedName name="_Sat6">#REF!</definedName>
    <definedName name="_sat8" localSheetId="0">#REF!</definedName>
    <definedName name="_sat8" localSheetId="2">#REF!</definedName>
    <definedName name="_sat8" localSheetId="3">#REF!</definedName>
    <definedName name="_sat8" localSheetId="8">#REF!</definedName>
    <definedName name="_sat8">#REF!</definedName>
    <definedName name="_sc1" localSheetId="0">#REF!</definedName>
    <definedName name="_sc1" localSheetId="2">#REF!</definedName>
    <definedName name="_sc1" localSheetId="3">#REF!</definedName>
    <definedName name="_sc1" localSheetId="8">#REF!</definedName>
    <definedName name="_sc1">#REF!</definedName>
    <definedName name="_SC2" localSheetId="0">#REF!</definedName>
    <definedName name="_SC2" localSheetId="2">#REF!</definedName>
    <definedName name="_SC2" localSheetId="3">#REF!</definedName>
    <definedName name="_SC2" localSheetId="8">#REF!</definedName>
    <definedName name="_SC2">#REF!</definedName>
    <definedName name="_sc3" localSheetId="0">#REF!</definedName>
    <definedName name="_sc3" localSheetId="2">#REF!</definedName>
    <definedName name="_sc3" localSheetId="3">#REF!</definedName>
    <definedName name="_sc3" localSheetId="8">#REF!</definedName>
    <definedName name="_sc3">#REF!</definedName>
    <definedName name="_Sdd24" localSheetId="0">#REF!</definedName>
    <definedName name="_Sdd24" localSheetId="2">#REF!</definedName>
    <definedName name="_Sdd24" localSheetId="3">#REF!</definedName>
    <definedName name="_Sdd24" localSheetId="8">#REF!</definedName>
    <definedName name="_Sdd24">#REF!</definedName>
    <definedName name="_Sdd33" localSheetId="0">#REF!</definedName>
    <definedName name="_Sdd33" localSheetId="2">#REF!</definedName>
    <definedName name="_Sdd33" localSheetId="3">#REF!</definedName>
    <definedName name="_Sdd33" localSheetId="8">#REF!</definedName>
    <definedName name="_Sdd33">#REF!</definedName>
    <definedName name="_Sdh24" localSheetId="0">#REF!</definedName>
    <definedName name="_Sdh24" localSheetId="2">#REF!</definedName>
    <definedName name="_Sdh24" localSheetId="3">#REF!</definedName>
    <definedName name="_Sdh24" localSheetId="8">#REF!</definedName>
    <definedName name="_Sdh24">#REF!</definedName>
    <definedName name="_Sdh33" localSheetId="0">#REF!</definedName>
    <definedName name="_Sdh33" localSheetId="2">#REF!</definedName>
    <definedName name="_Sdh33" localSheetId="3">#REF!</definedName>
    <definedName name="_Sdh33" localSheetId="8">#REF!</definedName>
    <definedName name="_Sdh33">#REF!</definedName>
    <definedName name="_sl2" localSheetId="13">#REF!</definedName>
    <definedName name="_sl2">#N/A</definedName>
    <definedName name="_slg1" localSheetId="13">#REF!</definedName>
    <definedName name="_slg1" localSheetId="0">#REF!</definedName>
    <definedName name="_slg1" localSheetId="2">#REF!</definedName>
    <definedName name="_slg1" localSheetId="3">#REF!</definedName>
    <definedName name="_slg1" localSheetId="8">#REF!</definedName>
    <definedName name="_slg1">#REF!</definedName>
    <definedName name="_slg2" localSheetId="0">#REF!</definedName>
    <definedName name="_slg2" localSheetId="2">#REF!</definedName>
    <definedName name="_slg2" localSheetId="3">#REF!</definedName>
    <definedName name="_slg2" localSheetId="8">#REF!</definedName>
    <definedName name="_slg2">#REF!</definedName>
    <definedName name="_slg3" localSheetId="0">#REF!</definedName>
    <definedName name="_slg3" localSheetId="2">#REF!</definedName>
    <definedName name="_slg3" localSheetId="3">#REF!</definedName>
    <definedName name="_slg3" localSheetId="8">#REF!</definedName>
    <definedName name="_slg3">#REF!</definedName>
    <definedName name="_slg4" localSheetId="0">#REF!</definedName>
    <definedName name="_slg4" localSheetId="2">#REF!</definedName>
    <definedName name="_slg4" localSheetId="3">#REF!</definedName>
    <definedName name="_slg4" localSheetId="8">#REF!</definedName>
    <definedName name="_slg4">#REF!</definedName>
    <definedName name="_slg5" localSheetId="0">#REF!</definedName>
    <definedName name="_slg5" localSheetId="2">#REF!</definedName>
    <definedName name="_slg5" localSheetId="3">#REF!</definedName>
    <definedName name="_slg5" localSheetId="8">#REF!</definedName>
    <definedName name="_slg5">#REF!</definedName>
    <definedName name="_slg6" localSheetId="0">#REF!</definedName>
    <definedName name="_slg6" localSheetId="2">#REF!</definedName>
    <definedName name="_slg6" localSheetId="3">#REF!</definedName>
    <definedName name="_slg6" localSheetId="8">#REF!</definedName>
    <definedName name="_slg6">#REF!</definedName>
    <definedName name="_SN3" localSheetId="0">#REF!</definedName>
    <definedName name="_SN3" localSheetId="2">#REF!</definedName>
    <definedName name="_SN3" localSheetId="3">#REF!</definedName>
    <definedName name="_SN3" localSheetId="8">#REF!</definedName>
    <definedName name="_SN3">#REF!</definedName>
    <definedName name="_so1517" localSheetId="0">#REF!</definedName>
    <definedName name="_so1517" localSheetId="2">#REF!</definedName>
    <definedName name="_so1517" localSheetId="3">#REF!</definedName>
    <definedName name="_so1517" localSheetId="8">#REF!</definedName>
    <definedName name="_so1517">#REF!</definedName>
    <definedName name="_so1717" localSheetId="0">#REF!</definedName>
    <definedName name="_so1717" localSheetId="2">#REF!</definedName>
    <definedName name="_so1717" localSheetId="3">#REF!</definedName>
    <definedName name="_so1717" localSheetId="8">#REF!</definedName>
    <definedName name="_so1717">#REF!</definedName>
    <definedName name="_SOC10">0.3456</definedName>
    <definedName name="_SOC8">0.2827</definedName>
    <definedName name="_soi2" localSheetId="9">#REF!</definedName>
    <definedName name="_soi2" localSheetId="13">#REF!</definedName>
    <definedName name="_soi2" localSheetId="0">#REF!</definedName>
    <definedName name="_soi2" localSheetId="2">#REF!</definedName>
    <definedName name="_soi2" localSheetId="3">#REF!</definedName>
    <definedName name="_soi2" localSheetId="8">#REF!</definedName>
    <definedName name="_soi2">#REF!</definedName>
    <definedName name="_soi3" localSheetId="9">#REF!</definedName>
    <definedName name="_soi3" localSheetId="0">#REF!</definedName>
    <definedName name="_soi3" localSheetId="2">#REF!</definedName>
    <definedName name="_soi3" localSheetId="3">#REF!</definedName>
    <definedName name="_soi3" localSheetId="8">#REF!</definedName>
    <definedName name="_soi3">#REF!</definedName>
    <definedName name="_Sort" localSheetId="13" hidden="1">#REF!</definedName>
    <definedName name="_Sort" localSheetId="15" hidden="1">#REF!</definedName>
    <definedName name="_Sort" localSheetId="16" hidden="1">#REF!</definedName>
    <definedName name="_Sort" localSheetId="0" hidden="1">#REF!</definedName>
    <definedName name="_Sort" localSheetId="2" hidden="1">#REF!</definedName>
    <definedName name="_Sort" localSheetId="3" hidden="1">#REF!</definedName>
    <definedName name="_Sort" localSheetId="8" hidden="1">#REF!</definedName>
    <definedName name="_Sort" hidden="1">#REF!</definedName>
    <definedName name="_Sort_1">"#REF!"</definedName>
    <definedName name="_Sta1">531.877</definedName>
    <definedName name="_Sta2">561.952</definedName>
    <definedName name="_Sta3">712.202</definedName>
    <definedName name="_Sta4">762.202</definedName>
    <definedName name="_Stb24" localSheetId="9">#REF!</definedName>
    <definedName name="_Stb24" localSheetId="13">#REF!</definedName>
    <definedName name="_Stb24" localSheetId="0">#REF!</definedName>
    <definedName name="_Stb24" localSheetId="2">#REF!</definedName>
    <definedName name="_Stb24" localSheetId="3">#REF!</definedName>
    <definedName name="_Stb24" localSheetId="8">#REF!</definedName>
    <definedName name="_Stb24">#REF!</definedName>
    <definedName name="_Stb33" localSheetId="9">#REF!</definedName>
    <definedName name="_Stb33" localSheetId="0">#REF!</definedName>
    <definedName name="_Stb33" localSheetId="2">#REF!</definedName>
    <definedName name="_Stb33" localSheetId="3">#REF!</definedName>
    <definedName name="_Stb33" localSheetId="8">#REF!</definedName>
    <definedName name="_Stb33">#REF!</definedName>
    <definedName name="_sua20" localSheetId="9">#REF!</definedName>
    <definedName name="_sua20" localSheetId="0">#REF!</definedName>
    <definedName name="_sua20" localSheetId="2">#REF!</definedName>
    <definedName name="_sua20" localSheetId="3">#REF!</definedName>
    <definedName name="_sua20" localSheetId="8">#REF!</definedName>
    <definedName name="_sua20">#REF!</definedName>
    <definedName name="_sua30" localSheetId="0">#REF!</definedName>
    <definedName name="_sua30" localSheetId="2">#REF!</definedName>
    <definedName name="_sua30" localSheetId="3">#REF!</definedName>
    <definedName name="_sua30" localSheetId="8">#REF!</definedName>
    <definedName name="_sua30">#REF!</definedName>
    <definedName name="_T12" localSheetId="9" hidden="1">{"'Sheet1'!$L$16"}</definedName>
    <definedName name="_T12" localSheetId="12" hidden="1">{"'Sheet1'!$L$16"}</definedName>
    <definedName name="_T12" localSheetId="13" hidden="1">{"'Sheet1'!$L$16"}</definedName>
    <definedName name="_T12" localSheetId="14" hidden="1">{"'Sheet1'!$L$16"}</definedName>
    <definedName name="_T12" localSheetId="15" hidden="1">{"'Sheet1'!$L$16"}</definedName>
    <definedName name="_T12" localSheetId="16" hidden="1">{"'Sheet1'!$L$16"}</definedName>
    <definedName name="_T12" localSheetId="0" hidden="1">{"'Sheet1'!$L$16"}</definedName>
    <definedName name="_T12" localSheetId="2" hidden="1">{"'Sheet1'!$L$16"}</definedName>
    <definedName name="_T12" localSheetId="3" hidden="1">{"'Sheet1'!$L$16"}</definedName>
    <definedName name="_T12" localSheetId="8" hidden="1">{"'Sheet1'!$L$16"}</definedName>
    <definedName name="_T12" hidden="1">{"'Sheet1'!$L$16"}</definedName>
    <definedName name="_ta1" localSheetId="0">#REF!</definedName>
    <definedName name="_ta1" localSheetId="2">#REF!</definedName>
    <definedName name="_ta1" localSheetId="3">#REF!</definedName>
    <definedName name="_ta1" localSheetId="8">#REF!</definedName>
    <definedName name="_ta1">#REF!</definedName>
    <definedName name="_ta2" localSheetId="0">#REF!</definedName>
    <definedName name="_ta2" localSheetId="2">#REF!</definedName>
    <definedName name="_ta2" localSheetId="3">#REF!</definedName>
    <definedName name="_ta2" localSheetId="8">#REF!</definedName>
    <definedName name="_ta2">#REF!</definedName>
    <definedName name="_ta3" localSheetId="0">#REF!</definedName>
    <definedName name="_ta3" localSheetId="2">#REF!</definedName>
    <definedName name="_ta3" localSheetId="3">#REF!</definedName>
    <definedName name="_ta3" localSheetId="8">#REF!</definedName>
    <definedName name="_ta3">#REF!</definedName>
    <definedName name="_ta4" localSheetId="0">#REF!</definedName>
    <definedName name="_ta4" localSheetId="2">#REF!</definedName>
    <definedName name="_ta4" localSheetId="3">#REF!</definedName>
    <definedName name="_ta4" localSheetId="8">#REF!</definedName>
    <definedName name="_ta4">#REF!</definedName>
    <definedName name="_ta5" localSheetId="0">#REF!</definedName>
    <definedName name="_ta5" localSheetId="2">#REF!</definedName>
    <definedName name="_ta5" localSheetId="3">#REF!</definedName>
    <definedName name="_ta5" localSheetId="8">#REF!</definedName>
    <definedName name="_ta5">#REF!</definedName>
    <definedName name="_ta6" localSheetId="0">#REF!</definedName>
    <definedName name="_ta6" localSheetId="2">#REF!</definedName>
    <definedName name="_ta6" localSheetId="3">#REF!</definedName>
    <definedName name="_ta6" localSheetId="8">#REF!</definedName>
    <definedName name="_ta6">#REF!</definedName>
    <definedName name="_TB1" localSheetId="0">#REF!</definedName>
    <definedName name="_TB1" localSheetId="2">#REF!</definedName>
    <definedName name="_TB1" localSheetId="3">#REF!</definedName>
    <definedName name="_TB1" localSheetId="8">#REF!</definedName>
    <definedName name="_TB1">#REF!</definedName>
    <definedName name="_tb2" localSheetId="0">#REF!</definedName>
    <definedName name="_tb2" localSheetId="2">#REF!</definedName>
    <definedName name="_tb2" localSheetId="3">#REF!</definedName>
    <definedName name="_tb2" localSheetId="8">#REF!</definedName>
    <definedName name="_tb2">#REF!</definedName>
    <definedName name="_tb3" localSheetId="0">#REF!</definedName>
    <definedName name="_tb3" localSheetId="2">#REF!</definedName>
    <definedName name="_tb3" localSheetId="3">#REF!</definedName>
    <definedName name="_tb3" localSheetId="8">#REF!</definedName>
    <definedName name="_tb3">#REF!</definedName>
    <definedName name="_tb4" localSheetId="0">#REF!</definedName>
    <definedName name="_tb4" localSheetId="2">#REF!</definedName>
    <definedName name="_tb4" localSheetId="3">#REF!</definedName>
    <definedName name="_tb4" localSheetId="8">#REF!</definedName>
    <definedName name="_tb4">#REF!</definedName>
    <definedName name="_TC07" localSheetId="9" hidden="1">{"'Sheet1'!$L$16"}</definedName>
    <definedName name="_TC07" localSheetId="12" hidden="1">{"'Sheet1'!$L$16"}</definedName>
    <definedName name="_TC07" localSheetId="13" hidden="1">{"'Sheet1'!$L$16"}</definedName>
    <definedName name="_TC07" localSheetId="14" hidden="1">{"'Sheet1'!$L$16"}</definedName>
    <definedName name="_TC07" localSheetId="15" hidden="1">{"'Sheet1'!$L$16"}</definedName>
    <definedName name="_TC07" localSheetId="16" hidden="1">{"'Sheet1'!$L$16"}</definedName>
    <definedName name="_TC07" localSheetId="0" hidden="1">{"'Sheet1'!$L$16"}</definedName>
    <definedName name="_TC07" localSheetId="2" hidden="1">{"'Sheet1'!$L$16"}</definedName>
    <definedName name="_TC07" localSheetId="3" hidden="1">{"'Sheet1'!$L$16"}</definedName>
    <definedName name="_TC07" localSheetId="8" hidden="1">{"'Sheet1'!$L$16"}</definedName>
    <definedName name="_TC07" hidden="1">{"'Sheet1'!$L$16"}</definedName>
    <definedName name="_tc1" localSheetId="0">#REF!</definedName>
    <definedName name="_tc1" localSheetId="2">#REF!</definedName>
    <definedName name="_tc1" localSheetId="3">#REF!</definedName>
    <definedName name="_tc1" localSheetId="8">#REF!</definedName>
    <definedName name="_tc1">#REF!</definedName>
    <definedName name="_tct5" localSheetId="0">#REF!</definedName>
    <definedName name="_tct5" localSheetId="2">#REF!</definedName>
    <definedName name="_tct5" localSheetId="3">#REF!</definedName>
    <definedName name="_tct5" localSheetId="8">#REF!</definedName>
    <definedName name="_tct5">#REF!</definedName>
    <definedName name="_td1" localSheetId="0">#REF!</definedName>
    <definedName name="_td1" localSheetId="2">#REF!</definedName>
    <definedName name="_td1" localSheetId="3">#REF!</definedName>
    <definedName name="_td1" localSheetId="8">#REF!</definedName>
    <definedName name="_td1">#REF!</definedName>
    <definedName name="_te1" localSheetId="0">#REF!</definedName>
    <definedName name="_te1" localSheetId="2">#REF!</definedName>
    <definedName name="_te1" localSheetId="3">#REF!</definedName>
    <definedName name="_te1" localSheetId="8">#REF!</definedName>
    <definedName name="_te1">#REF!</definedName>
    <definedName name="_te2" localSheetId="0">#REF!</definedName>
    <definedName name="_te2" localSheetId="2">#REF!</definedName>
    <definedName name="_te2" localSheetId="3">#REF!</definedName>
    <definedName name="_te2" localSheetId="8">#REF!</definedName>
    <definedName name="_te2">#REF!</definedName>
    <definedName name="_tg1" localSheetId="0">#REF!</definedName>
    <definedName name="_tg1" localSheetId="2">#REF!</definedName>
    <definedName name="_tg1" localSheetId="3">#REF!</definedName>
    <definedName name="_tg1" localSheetId="8">#REF!</definedName>
    <definedName name="_tg1">#REF!</definedName>
    <definedName name="_tg427" localSheetId="0">#REF!</definedName>
    <definedName name="_tg427" localSheetId="2">#REF!</definedName>
    <definedName name="_tg427" localSheetId="3">#REF!</definedName>
    <definedName name="_tg427" localSheetId="8">#REF!</definedName>
    <definedName name="_tg427">#REF!</definedName>
    <definedName name="_TK155" localSheetId="0">#REF!</definedName>
    <definedName name="_TK155" localSheetId="2">#REF!</definedName>
    <definedName name="_TK155" localSheetId="3">#REF!</definedName>
    <definedName name="_TK155" localSheetId="8">#REF!</definedName>
    <definedName name="_TK155">#REF!</definedName>
    <definedName name="_TK422" localSheetId="0">#REF!</definedName>
    <definedName name="_TK422" localSheetId="2">#REF!</definedName>
    <definedName name="_TK422" localSheetId="3">#REF!</definedName>
    <definedName name="_TK422" localSheetId="8">#REF!</definedName>
    <definedName name="_TK422">#REF!</definedName>
    <definedName name="_TL1" localSheetId="0">#REF!</definedName>
    <definedName name="_TL1" localSheetId="2">#REF!</definedName>
    <definedName name="_TL1" localSheetId="3">#REF!</definedName>
    <definedName name="_TL1" localSheetId="8">#REF!</definedName>
    <definedName name="_TL1">#REF!</definedName>
    <definedName name="_TL2" localSheetId="0">#REF!</definedName>
    <definedName name="_TL2" localSheetId="2">#REF!</definedName>
    <definedName name="_TL2" localSheetId="3">#REF!</definedName>
    <definedName name="_TL2" localSheetId="8">#REF!</definedName>
    <definedName name="_TL2">#REF!</definedName>
    <definedName name="_TL3" localSheetId="0">#REF!</definedName>
    <definedName name="_TL3" localSheetId="2">#REF!</definedName>
    <definedName name="_TL3" localSheetId="3">#REF!</definedName>
    <definedName name="_TL3" localSheetId="8">#REF!</definedName>
    <definedName name="_TL3">#REF!</definedName>
    <definedName name="_TLA120" localSheetId="0">#REF!</definedName>
    <definedName name="_TLA120" localSheetId="2">#REF!</definedName>
    <definedName name="_TLA120" localSheetId="3">#REF!</definedName>
    <definedName name="_TLA120" localSheetId="8">#REF!</definedName>
    <definedName name="_TLA120">#REF!</definedName>
    <definedName name="_TLA35" localSheetId="0">#REF!</definedName>
    <definedName name="_TLA35" localSheetId="2">#REF!</definedName>
    <definedName name="_TLA35" localSheetId="3">#REF!</definedName>
    <definedName name="_TLA35" localSheetId="8">#REF!</definedName>
    <definedName name="_TLA35">#REF!</definedName>
    <definedName name="_TLA50" localSheetId="0">#REF!</definedName>
    <definedName name="_TLA50" localSheetId="2">#REF!</definedName>
    <definedName name="_TLA50" localSheetId="3">#REF!</definedName>
    <definedName name="_TLA50" localSheetId="8">#REF!</definedName>
    <definedName name="_TLA50">#REF!</definedName>
    <definedName name="_TLA70" localSheetId="0">#REF!</definedName>
    <definedName name="_TLA70" localSheetId="2">#REF!</definedName>
    <definedName name="_TLA70" localSheetId="3">#REF!</definedName>
    <definedName name="_TLA70" localSheetId="8">#REF!</definedName>
    <definedName name="_TLA70">#REF!</definedName>
    <definedName name="_TLA95" localSheetId="0">#REF!</definedName>
    <definedName name="_TLA95" localSheetId="2">#REF!</definedName>
    <definedName name="_TLA95" localSheetId="3">#REF!</definedName>
    <definedName name="_TLA95" localSheetId="8">#REF!</definedName>
    <definedName name="_TLA95">#REF!</definedName>
    <definedName name="_tld2" localSheetId="0">#REF!</definedName>
    <definedName name="_tld2" localSheetId="2">#REF!</definedName>
    <definedName name="_tld2" localSheetId="3">#REF!</definedName>
    <definedName name="_tld2" localSheetId="8">#REF!</definedName>
    <definedName name="_tld2">#REF!</definedName>
    <definedName name="_tlp3" localSheetId="0">#REF!</definedName>
    <definedName name="_tlp3" localSheetId="2">#REF!</definedName>
    <definedName name="_tlp3" localSheetId="3">#REF!</definedName>
    <definedName name="_tlp3" localSheetId="8">#REF!</definedName>
    <definedName name="_tlp3">#REF!</definedName>
    <definedName name="_toi3">#N/A</definedName>
    <definedName name="_toi5">#N/A</definedName>
    <definedName name="_tp2" localSheetId="13">#REF!</definedName>
    <definedName name="_tp2" localSheetId="0">#REF!</definedName>
    <definedName name="_tp2" localSheetId="2">#REF!</definedName>
    <definedName name="_tp2" localSheetId="3">#REF!</definedName>
    <definedName name="_tp2" localSheetId="8">#REF!</definedName>
    <definedName name="_tp2">#REF!</definedName>
    <definedName name="_TS2" localSheetId="0">#REF!</definedName>
    <definedName name="_TS2" localSheetId="2">#REF!</definedName>
    <definedName name="_TS2" localSheetId="3">#REF!</definedName>
    <definedName name="_TS2" localSheetId="8">#REF!</definedName>
    <definedName name="_TS2">#REF!</definedName>
    <definedName name="_tt3" localSheetId="9" hidden="1">{"'Sheet1'!$L$16"}</definedName>
    <definedName name="_tt3" localSheetId="12" hidden="1">{"'Sheet1'!$L$16"}</definedName>
    <definedName name="_tt3" localSheetId="13" hidden="1">{"'Sheet1'!$L$16"}</definedName>
    <definedName name="_tt3" localSheetId="14" hidden="1">{"'Sheet1'!$L$16"}</definedName>
    <definedName name="_tt3" localSheetId="15" hidden="1">{"'Sheet1'!$L$16"}</definedName>
    <definedName name="_tt3" localSheetId="16" hidden="1">{"'Sheet1'!$L$16"}</definedName>
    <definedName name="_tt3" localSheetId="0" hidden="1">{"'Sheet1'!$L$16"}</definedName>
    <definedName name="_tt3" localSheetId="2" hidden="1">{"'Sheet1'!$L$16"}</definedName>
    <definedName name="_tt3" localSheetId="3" hidden="1">{"'Sheet1'!$L$16"}</definedName>
    <definedName name="_tt3" localSheetId="5" hidden="1">{"'Sheet1'!$L$16"}</definedName>
    <definedName name="_tt3" localSheetId="6" hidden="1">{"'Sheet1'!$L$16"}</definedName>
    <definedName name="_tt3" localSheetId="8" hidden="1">{"'Sheet1'!$L$16"}</definedName>
    <definedName name="_tt3" hidden="1">{"'Sheet1'!$L$16"}</definedName>
    <definedName name="_TT31" localSheetId="9" hidden="1">{"'Sheet1'!$L$16"}</definedName>
    <definedName name="_TT31" localSheetId="12" hidden="1">{"'Sheet1'!$L$16"}</definedName>
    <definedName name="_TT31" localSheetId="13" hidden="1">{"'Sheet1'!$L$16"}</definedName>
    <definedName name="_TT31" localSheetId="14" hidden="1">{"'Sheet1'!$L$16"}</definedName>
    <definedName name="_TT31" localSheetId="15" hidden="1">{"'Sheet1'!$L$16"}</definedName>
    <definedName name="_TT31" localSheetId="16" hidden="1">{"'Sheet1'!$L$16"}</definedName>
    <definedName name="_TT31" localSheetId="0" hidden="1">{"'Sheet1'!$L$16"}</definedName>
    <definedName name="_TT31" localSheetId="2" hidden="1">{"'Sheet1'!$L$16"}</definedName>
    <definedName name="_TT31" localSheetId="3" hidden="1">{"'Sheet1'!$L$16"}</definedName>
    <definedName name="_TT31" localSheetId="8" hidden="1">{"'Sheet1'!$L$16"}</definedName>
    <definedName name="_TT31" hidden="1">{"'Sheet1'!$L$16"}</definedName>
    <definedName name="_TVL1" localSheetId="0">#REF!</definedName>
    <definedName name="_TVL1" localSheetId="2">#REF!</definedName>
    <definedName name="_TVL1" localSheetId="3">#REF!</definedName>
    <definedName name="_TVL1" localSheetId="8">#REF!</definedName>
    <definedName name="_TVL1">#REF!</definedName>
    <definedName name="_tz593" localSheetId="0">#REF!</definedName>
    <definedName name="_tz593" localSheetId="2">#REF!</definedName>
    <definedName name="_tz593" localSheetId="3">#REF!</definedName>
    <definedName name="_tz593" localSheetId="8">#REF!</definedName>
    <definedName name="_tz593">#REF!</definedName>
    <definedName name="_TH1" localSheetId="0">#REF!</definedName>
    <definedName name="_TH1" localSheetId="2">#REF!</definedName>
    <definedName name="_TH1" localSheetId="3">#REF!</definedName>
    <definedName name="_TH1" localSheetId="8">#REF!</definedName>
    <definedName name="_TH1">#REF!</definedName>
    <definedName name="_TH2" localSheetId="9" hidden="1">{"'Sheet1'!$L$16"}</definedName>
    <definedName name="_TH2" localSheetId="12" hidden="1">{"'Sheet1'!$L$16"}</definedName>
    <definedName name="_TH2" localSheetId="13" hidden="1">{"'Sheet1'!$L$16"}</definedName>
    <definedName name="_TH2" localSheetId="14" hidden="1">{"'Sheet1'!$L$16"}</definedName>
    <definedName name="_TH2" localSheetId="0" hidden="1">{"'Sheet1'!$L$16"}</definedName>
    <definedName name="_TH2" localSheetId="2" hidden="1">{"'Sheet1'!$L$16"}</definedName>
    <definedName name="_TH2" localSheetId="3" hidden="1">{"'Sheet1'!$L$16"}</definedName>
    <definedName name="_TH2" localSheetId="8" hidden="1">{"'Sheet1'!$L$16"}</definedName>
    <definedName name="_TH2" hidden="1">{"'Sheet1'!$L$16"}</definedName>
    <definedName name="_TH20" localSheetId="0">#REF!</definedName>
    <definedName name="_TH20" localSheetId="2">#REF!</definedName>
    <definedName name="_TH20" localSheetId="3">#REF!</definedName>
    <definedName name="_TH20" localSheetId="8">#REF!</definedName>
    <definedName name="_TH20">#REF!</definedName>
    <definedName name="_TH3" localSheetId="0">#REF!</definedName>
    <definedName name="_TH3" localSheetId="2">#REF!</definedName>
    <definedName name="_TH3" localSheetId="3">#REF!</definedName>
    <definedName name="_TH3" localSheetId="8">#REF!</definedName>
    <definedName name="_TH3">#REF!</definedName>
    <definedName name="_TH35" localSheetId="0">#REF!</definedName>
    <definedName name="_TH35" localSheetId="2">#REF!</definedName>
    <definedName name="_TH35" localSheetId="3">#REF!</definedName>
    <definedName name="_TH35" localSheetId="8">#REF!</definedName>
    <definedName name="_TH35">#REF!</definedName>
    <definedName name="_TH50" localSheetId="0">#REF!</definedName>
    <definedName name="_TH50" localSheetId="2">#REF!</definedName>
    <definedName name="_TH50" localSheetId="3">#REF!</definedName>
    <definedName name="_TH50" localSheetId="8">#REF!</definedName>
    <definedName name="_TH50">#REF!</definedName>
    <definedName name="_tra100" localSheetId="0">#REF!</definedName>
    <definedName name="_tra100" localSheetId="2">#REF!</definedName>
    <definedName name="_tra100" localSheetId="3">#REF!</definedName>
    <definedName name="_tra100" localSheetId="8">#REF!</definedName>
    <definedName name="_tra100">#REF!</definedName>
    <definedName name="_tra102" localSheetId="0">#REF!</definedName>
    <definedName name="_tra102" localSheetId="2">#REF!</definedName>
    <definedName name="_tra102" localSheetId="3">#REF!</definedName>
    <definedName name="_tra102" localSheetId="8">#REF!</definedName>
    <definedName name="_tra102">#REF!</definedName>
    <definedName name="_tra104" localSheetId="0">#REF!</definedName>
    <definedName name="_tra104" localSheetId="2">#REF!</definedName>
    <definedName name="_tra104" localSheetId="3">#REF!</definedName>
    <definedName name="_tra104" localSheetId="8">#REF!</definedName>
    <definedName name="_tra104">#REF!</definedName>
    <definedName name="_tra106" localSheetId="0">#REF!</definedName>
    <definedName name="_tra106" localSheetId="2">#REF!</definedName>
    <definedName name="_tra106" localSheetId="3">#REF!</definedName>
    <definedName name="_tra106" localSheetId="8">#REF!</definedName>
    <definedName name="_tra106">#REF!</definedName>
    <definedName name="_tra108" localSheetId="0">#REF!</definedName>
    <definedName name="_tra108" localSheetId="2">#REF!</definedName>
    <definedName name="_tra108" localSheetId="3">#REF!</definedName>
    <definedName name="_tra108" localSheetId="8">#REF!</definedName>
    <definedName name="_tra108">#REF!</definedName>
    <definedName name="_tra110" localSheetId="0">#REF!</definedName>
    <definedName name="_tra110" localSheetId="2">#REF!</definedName>
    <definedName name="_tra110" localSheetId="3">#REF!</definedName>
    <definedName name="_tra110" localSheetId="8">#REF!</definedName>
    <definedName name="_tra110">#REF!</definedName>
    <definedName name="_tra112" localSheetId="0">#REF!</definedName>
    <definedName name="_tra112" localSheetId="2">#REF!</definedName>
    <definedName name="_tra112" localSheetId="3">#REF!</definedName>
    <definedName name="_tra112" localSheetId="8">#REF!</definedName>
    <definedName name="_tra112">#REF!</definedName>
    <definedName name="_tra114" localSheetId="0">#REF!</definedName>
    <definedName name="_tra114" localSheetId="2">#REF!</definedName>
    <definedName name="_tra114" localSheetId="3">#REF!</definedName>
    <definedName name="_tra114" localSheetId="8">#REF!</definedName>
    <definedName name="_tra114">#REF!</definedName>
    <definedName name="_tra116" localSheetId="0">#REF!</definedName>
    <definedName name="_tra116" localSheetId="2">#REF!</definedName>
    <definedName name="_tra116" localSheetId="3">#REF!</definedName>
    <definedName name="_tra116" localSheetId="8">#REF!</definedName>
    <definedName name="_tra116">#REF!</definedName>
    <definedName name="_tra118" localSheetId="0">#REF!</definedName>
    <definedName name="_tra118" localSheetId="2">#REF!</definedName>
    <definedName name="_tra118" localSheetId="3">#REF!</definedName>
    <definedName name="_tra118" localSheetId="8">#REF!</definedName>
    <definedName name="_tra118">#REF!</definedName>
    <definedName name="_tra120" localSheetId="0">#REF!</definedName>
    <definedName name="_tra120" localSheetId="2">#REF!</definedName>
    <definedName name="_tra120" localSheetId="3">#REF!</definedName>
    <definedName name="_tra120" localSheetId="8">#REF!</definedName>
    <definedName name="_tra120">#REF!</definedName>
    <definedName name="_tra122" localSheetId="0">#REF!</definedName>
    <definedName name="_tra122" localSheetId="2">#REF!</definedName>
    <definedName name="_tra122" localSheetId="3">#REF!</definedName>
    <definedName name="_tra122" localSheetId="8">#REF!</definedName>
    <definedName name="_tra122">#REF!</definedName>
    <definedName name="_tra124" localSheetId="0">#REF!</definedName>
    <definedName name="_tra124" localSheetId="2">#REF!</definedName>
    <definedName name="_tra124" localSheetId="3">#REF!</definedName>
    <definedName name="_tra124" localSheetId="8">#REF!</definedName>
    <definedName name="_tra124">#REF!</definedName>
    <definedName name="_tra126" localSheetId="0">#REF!</definedName>
    <definedName name="_tra126" localSheetId="2">#REF!</definedName>
    <definedName name="_tra126" localSheetId="3">#REF!</definedName>
    <definedName name="_tra126" localSheetId="8">#REF!</definedName>
    <definedName name="_tra126">#REF!</definedName>
    <definedName name="_tra128" localSheetId="0">#REF!</definedName>
    <definedName name="_tra128" localSheetId="2">#REF!</definedName>
    <definedName name="_tra128" localSheetId="3">#REF!</definedName>
    <definedName name="_tra128" localSheetId="8">#REF!</definedName>
    <definedName name="_tra128">#REF!</definedName>
    <definedName name="_tra130" localSheetId="0">#REF!</definedName>
    <definedName name="_tra130" localSheetId="2">#REF!</definedName>
    <definedName name="_tra130" localSheetId="3">#REF!</definedName>
    <definedName name="_tra130" localSheetId="8">#REF!</definedName>
    <definedName name="_tra130">#REF!</definedName>
    <definedName name="_tra132" localSheetId="0">#REF!</definedName>
    <definedName name="_tra132" localSheetId="2">#REF!</definedName>
    <definedName name="_tra132" localSheetId="3">#REF!</definedName>
    <definedName name="_tra132" localSheetId="8">#REF!</definedName>
    <definedName name="_tra132">#REF!</definedName>
    <definedName name="_tra134" localSheetId="0">#REF!</definedName>
    <definedName name="_tra134" localSheetId="2">#REF!</definedName>
    <definedName name="_tra134" localSheetId="3">#REF!</definedName>
    <definedName name="_tra134" localSheetId="8">#REF!</definedName>
    <definedName name="_tra134">#REF!</definedName>
    <definedName name="_tra136" localSheetId="0">#REF!</definedName>
    <definedName name="_tra136" localSheetId="2">#REF!</definedName>
    <definedName name="_tra136" localSheetId="3">#REF!</definedName>
    <definedName name="_tra136" localSheetId="8">#REF!</definedName>
    <definedName name="_tra136">#REF!</definedName>
    <definedName name="_tra138" localSheetId="0">#REF!</definedName>
    <definedName name="_tra138" localSheetId="2">#REF!</definedName>
    <definedName name="_tra138" localSheetId="3">#REF!</definedName>
    <definedName name="_tra138" localSheetId="8">#REF!</definedName>
    <definedName name="_tra138">#REF!</definedName>
    <definedName name="_tra140" localSheetId="0">#REF!</definedName>
    <definedName name="_tra140" localSheetId="2">#REF!</definedName>
    <definedName name="_tra140" localSheetId="3">#REF!</definedName>
    <definedName name="_tra140" localSheetId="8">#REF!</definedName>
    <definedName name="_tra140">#REF!</definedName>
    <definedName name="_tra2005" localSheetId="0">#REF!</definedName>
    <definedName name="_tra2005" localSheetId="2">#REF!</definedName>
    <definedName name="_tra2005" localSheetId="3">#REF!</definedName>
    <definedName name="_tra2005" localSheetId="8">#REF!</definedName>
    <definedName name="_tra2005">#REF!</definedName>
    <definedName name="_tra70" localSheetId="0">#REF!</definedName>
    <definedName name="_tra70" localSheetId="2">#REF!</definedName>
    <definedName name="_tra70" localSheetId="3">#REF!</definedName>
    <definedName name="_tra70" localSheetId="8">#REF!</definedName>
    <definedName name="_tra70">#REF!</definedName>
    <definedName name="_tra72" localSheetId="0">#REF!</definedName>
    <definedName name="_tra72" localSheetId="2">#REF!</definedName>
    <definedName name="_tra72" localSheetId="3">#REF!</definedName>
    <definedName name="_tra72" localSheetId="8">#REF!</definedName>
    <definedName name="_tra72">#REF!</definedName>
    <definedName name="_tra74" localSheetId="0">#REF!</definedName>
    <definedName name="_tra74" localSheetId="2">#REF!</definedName>
    <definedName name="_tra74" localSheetId="3">#REF!</definedName>
    <definedName name="_tra74" localSheetId="8">#REF!</definedName>
    <definedName name="_tra74">#REF!</definedName>
    <definedName name="_tra76" localSheetId="0">#REF!</definedName>
    <definedName name="_tra76" localSheetId="2">#REF!</definedName>
    <definedName name="_tra76" localSheetId="3">#REF!</definedName>
    <definedName name="_tra76" localSheetId="8">#REF!</definedName>
    <definedName name="_tra76">#REF!</definedName>
    <definedName name="_tra78" localSheetId="0">#REF!</definedName>
    <definedName name="_tra78" localSheetId="2">#REF!</definedName>
    <definedName name="_tra78" localSheetId="3">#REF!</definedName>
    <definedName name="_tra78" localSheetId="8">#REF!</definedName>
    <definedName name="_tra78">#REF!</definedName>
    <definedName name="_tra79" localSheetId="0">#REF!</definedName>
    <definedName name="_tra79" localSheetId="2">#REF!</definedName>
    <definedName name="_tra79" localSheetId="3">#REF!</definedName>
    <definedName name="_tra79" localSheetId="8">#REF!</definedName>
    <definedName name="_tra79">#REF!</definedName>
    <definedName name="_tra80" localSheetId="0">#REF!</definedName>
    <definedName name="_tra80" localSheetId="2">#REF!</definedName>
    <definedName name="_tra80" localSheetId="3">#REF!</definedName>
    <definedName name="_tra80" localSheetId="8">#REF!</definedName>
    <definedName name="_tra80">#REF!</definedName>
    <definedName name="_tra82" localSheetId="0">#REF!</definedName>
    <definedName name="_tra82" localSheetId="2">#REF!</definedName>
    <definedName name="_tra82" localSheetId="3">#REF!</definedName>
    <definedName name="_tra82" localSheetId="8">#REF!</definedName>
    <definedName name="_tra82">#REF!</definedName>
    <definedName name="_tra84" localSheetId="0">#REF!</definedName>
    <definedName name="_tra84" localSheetId="2">#REF!</definedName>
    <definedName name="_tra84" localSheetId="3">#REF!</definedName>
    <definedName name="_tra84" localSheetId="8">#REF!</definedName>
    <definedName name="_tra84">#REF!</definedName>
    <definedName name="_tra86" localSheetId="0">#REF!</definedName>
    <definedName name="_tra86" localSheetId="2">#REF!</definedName>
    <definedName name="_tra86" localSheetId="3">#REF!</definedName>
    <definedName name="_tra86" localSheetId="8">#REF!</definedName>
    <definedName name="_tra86">#REF!</definedName>
    <definedName name="_tra88" localSheetId="0">#REF!</definedName>
    <definedName name="_tra88" localSheetId="2">#REF!</definedName>
    <definedName name="_tra88" localSheetId="3">#REF!</definedName>
    <definedName name="_tra88" localSheetId="8">#REF!</definedName>
    <definedName name="_tra88">#REF!</definedName>
    <definedName name="_tra90" localSheetId="0">#REF!</definedName>
    <definedName name="_tra90" localSheetId="2">#REF!</definedName>
    <definedName name="_tra90" localSheetId="3">#REF!</definedName>
    <definedName name="_tra90" localSheetId="8">#REF!</definedName>
    <definedName name="_tra90">#REF!</definedName>
    <definedName name="_tra92" localSheetId="0">#REF!</definedName>
    <definedName name="_tra92" localSheetId="2">#REF!</definedName>
    <definedName name="_tra92" localSheetId="3">#REF!</definedName>
    <definedName name="_tra92" localSheetId="8">#REF!</definedName>
    <definedName name="_tra92">#REF!</definedName>
    <definedName name="_tra94" localSheetId="0">#REF!</definedName>
    <definedName name="_tra94" localSheetId="2">#REF!</definedName>
    <definedName name="_tra94" localSheetId="3">#REF!</definedName>
    <definedName name="_tra94" localSheetId="8">#REF!</definedName>
    <definedName name="_tra94">#REF!</definedName>
    <definedName name="_tra96" localSheetId="0">#REF!</definedName>
    <definedName name="_tra96" localSheetId="2">#REF!</definedName>
    <definedName name="_tra96" localSheetId="3">#REF!</definedName>
    <definedName name="_tra96" localSheetId="8">#REF!</definedName>
    <definedName name="_tra96">#REF!</definedName>
    <definedName name="_tra98" localSheetId="0">#REF!</definedName>
    <definedName name="_tra98" localSheetId="2">#REF!</definedName>
    <definedName name="_tra98" localSheetId="3">#REF!</definedName>
    <definedName name="_tra98" localSheetId="8">#REF!</definedName>
    <definedName name="_tra98">#REF!</definedName>
    <definedName name="_Tru21" localSheetId="9" hidden="1">{"'Sheet1'!$L$16"}</definedName>
    <definedName name="_Tru21" localSheetId="12" hidden="1">{"'Sheet1'!$L$16"}</definedName>
    <definedName name="_Tru21" localSheetId="13" hidden="1">{"'Sheet1'!$L$16"}</definedName>
    <definedName name="_Tru21" localSheetId="14" hidden="1">{"'Sheet1'!$L$16"}</definedName>
    <definedName name="_Tru21" localSheetId="15" hidden="1">{"'Sheet1'!$L$16"}</definedName>
    <definedName name="_Tru21" localSheetId="16" hidden="1">{"'Sheet1'!$L$16"}</definedName>
    <definedName name="_Tru21" localSheetId="0" hidden="1">{"'Sheet1'!$L$16"}</definedName>
    <definedName name="_Tru21" localSheetId="2" hidden="1">{"'Sheet1'!$L$16"}</definedName>
    <definedName name="_Tru21" localSheetId="3" hidden="1">{"'Sheet1'!$L$16"}</definedName>
    <definedName name="_Tru21" localSheetId="5" hidden="1">{"'Sheet1'!$L$16"}</definedName>
    <definedName name="_Tru21" localSheetId="6" hidden="1">{"'Sheet1'!$L$16"}</definedName>
    <definedName name="_Tru21" localSheetId="8" hidden="1">{"'Sheet1'!$L$16"}</definedName>
    <definedName name="_Tru21" hidden="1">{"'Sheet1'!$L$16"}</definedName>
    <definedName name="_ui100" localSheetId="0">#REF!</definedName>
    <definedName name="_ui100" localSheetId="2">#REF!</definedName>
    <definedName name="_ui100" localSheetId="3">#REF!</definedName>
    <definedName name="_ui100" localSheetId="8">#REF!</definedName>
    <definedName name="_ui100">#REF!</definedName>
    <definedName name="_ui105" localSheetId="0">#REF!</definedName>
    <definedName name="_ui105" localSheetId="2">#REF!</definedName>
    <definedName name="_ui105" localSheetId="3">#REF!</definedName>
    <definedName name="_ui105" localSheetId="8">#REF!</definedName>
    <definedName name="_ui105">#REF!</definedName>
    <definedName name="_ui108" localSheetId="13">#REF!</definedName>
    <definedName name="_ui108">'[2]R&amp;P'!$G$146</definedName>
    <definedName name="_ui130" localSheetId="13">#REF!</definedName>
    <definedName name="_ui130" localSheetId="0">#REF!</definedName>
    <definedName name="_ui130" localSheetId="2">#REF!</definedName>
    <definedName name="_ui130" localSheetId="3">#REF!</definedName>
    <definedName name="_ui130" localSheetId="8">#REF!</definedName>
    <definedName name="_ui130">#REF!</definedName>
    <definedName name="_ui140" localSheetId="13">#REF!</definedName>
    <definedName name="_ui140">#N/A</definedName>
    <definedName name="_ui160" localSheetId="13">#REF!</definedName>
    <definedName name="_ui160" localSheetId="0">#REF!</definedName>
    <definedName name="_ui160" localSheetId="2">#REF!</definedName>
    <definedName name="_ui160" localSheetId="3">#REF!</definedName>
    <definedName name="_ui160" localSheetId="8">#REF!</definedName>
    <definedName name="_ui160">#REF!</definedName>
    <definedName name="_ui180" localSheetId="13">#REF!</definedName>
    <definedName name="_ui180">'[2]R&amp;P'!$G$150</definedName>
    <definedName name="_ui250" localSheetId="13">#REF!</definedName>
    <definedName name="_ui250" localSheetId="0">#REF!</definedName>
    <definedName name="_ui250" localSheetId="2">#REF!</definedName>
    <definedName name="_ui250" localSheetId="3">#REF!</definedName>
    <definedName name="_ui250" localSheetId="8">#REF!</definedName>
    <definedName name="_ui250">#REF!</definedName>
    <definedName name="_ui271" localSheetId="0">#REF!</definedName>
    <definedName name="_ui271" localSheetId="2">#REF!</definedName>
    <definedName name="_ui271" localSheetId="3">#REF!</definedName>
    <definedName name="_ui271" localSheetId="8">#REF!</definedName>
    <definedName name="_ui271">#REF!</definedName>
    <definedName name="_ui320" localSheetId="0">#REF!</definedName>
    <definedName name="_ui320" localSheetId="2">#REF!</definedName>
    <definedName name="_ui320" localSheetId="3">#REF!</definedName>
    <definedName name="_ui320" localSheetId="8">#REF!</definedName>
    <definedName name="_ui320">#REF!</definedName>
    <definedName name="_ui45" localSheetId="0">#REF!</definedName>
    <definedName name="_ui45" localSheetId="2">#REF!</definedName>
    <definedName name="_ui45" localSheetId="3">#REF!</definedName>
    <definedName name="_ui45" localSheetId="8">#REF!</definedName>
    <definedName name="_ui45">#REF!</definedName>
    <definedName name="_ui50" localSheetId="0">#REF!</definedName>
    <definedName name="_ui50" localSheetId="2">#REF!</definedName>
    <definedName name="_ui50" localSheetId="3">#REF!</definedName>
    <definedName name="_ui50" localSheetId="8">#REF!</definedName>
    <definedName name="_ui50">#REF!</definedName>
    <definedName name="_ui54" localSheetId="0">#REF!</definedName>
    <definedName name="_ui54" localSheetId="2">#REF!</definedName>
    <definedName name="_ui54" localSheetId="3">#REF!</definedName>
    <definedName name="_ui54" localSheetId="8">#REF!</definedName>
    <definedName name="_ui54">#REF!</definedName>
    <definedName name="_ui65" localSheetId="0">#REF!</definedName>
    <definedName name="_ui65" localSheetId="2">#REF!</definedName>
    <definedName name="_ui65" localSheetId="3">#REF!</definedName>
    <definedName name="_ui65" localSheetId="8">#REF!</definedName>
    <definedName name="_ui65">#REF!</definedName>
    <definedName name="_ui75" localSheetId="0">#REF!</definedName>
    <definedName name="_ui75" localSheetId="2">#REF!</definedName>
    <definedName name="_ui75" localSheetId="3">#REF!</definedName>
    <definedName name="_ui75" localSheetId="8">#REF!</definedName>
    <definedName name="_ui75">#REF!</definedName>
    <definedName name="_ui80" localSheetId="0">#REF!</definedName>
    <definedName name="_ui80" localSheetId="2">#REF!</definedName>
    <definedName name="_ui80" localSheetId="3">#REF!</definedName>
    <definedName name="_ui80" localSheetId="8">#REF!</definedName>
    <definedName name="_ui80">#REF!</definedName>
    <definedName name="_UT2" localSheetId="0">#REF!</definedName>
    <definedName name="_UT2" localSheetId="2">#REF!</definedName>
    <definedName name="_UT2" localSheetId="3">#REF!</definedName>
    <definedName name="_UT2" localSheetId="8">#REF!</definedName>
    <definedName name="_UT2">#REF!</definedName>
    <definedName name="_vc1" localSheetId="0">#REF!</definedName>
    <definedName name="_vc1" localSheetId="2">#REF!</definedName>
    <definedName name="_vc1" localSheetId="3">#REF!</definedName>
    <definedName name="_vc1" localSheetId="8">#REF!</definedName>
    <definedName name="_vc1">#REF!</definedName>
    <definedName name="_vc2" localSheetId="0">#REF!</definedName>
    <definedName name="_vc2" localSheetId="2">#REF!</definedName>
    <definedName name="_vc2" localSheetId="3">#REF!</definedName>
    <definedName name="_vc2" localSheetId="8">#REF!</definedName>
    <definedName name="_vc2">#REF!</definedName>
    <definedName name="_vc3" localSheetId="0">#REF!</definedName>
    <definedName name="_vc3" localSheetId="2">#REF!</definedName>
    <definedName name="_vc3" localSheetId="3">#REF!</definedName>
    <definedName name="_vc3" localSheetId="8">#REF!</definedName>
    <definedName name="_vc3">#REF!</definedName>
    <definedName name="_Vh2" localSheetId="0">#REF!</definedName>
    <definedName name="_Vh2" localSheetId="2">#REF!</definedName>
    <definedName name="_Vh2" localSheetId="3">#REF!</definedName>
    <definedName name="_Vh2" localSheetId="8">#REF!</definedName>
    <definedName name="_Vh2">#REF!</definedName>
    <definedName name="_VL1" localSheetId="0">#REF!</definedName>
    <definedName name="_VL1" localSheetId="2">#REF!</definedName>
    <definedName name="_VL1" localSheetId="3">#REF!</definedName>
    <definedName name="_VL1" localSheetId="8">#REF!</definedName>
    <definedName name="_VL1">#REF!</definedName>
    <definedName name="_vl10" localSheetId="0">#REF!</definedName>
    <definedName name="_vl10" localSheetId="2">#REF!</definedName>
    <definedName name="_vl10" localSheetId="3">#REF!</definedName>
    <definedName name="_vl10" localSheetId="8">#REF!</definedName>
    <definedName name="_vl10">#REF!</definedName>
    <definedName name="_VL100" localSheetId="0">#REF!</definedName>
    <definedName name="_VL100" localSheetId="2">#REF!</definedName>
    <definedName name="_VL100" localSheetId="3">#REF!</definedName>
    <definedName name="_VL100" localSheetId="8">#REF!</definedName>
    <definedName name="_VL100">#REF!</definedName>
    <definedName name="_vl2" localSheetId="9" hidden="1">{"'Sheet1'!$L$16"}</definedName>
    <definedName name="_vl2" localSheetId="12" hidden="1">{"'Sheet1'!$L$16"}</definedName>
    <definedName name="_vl2" localSheetId="13" hidden="1">{"'Sheet1'!$L$16"}</definedName>
    <definedName name="_vl2" localSheetId="14" hidden="1">{"'Sheet1'!$L$16"}</definedName>
    <definedName name="_vl2" localSheetId="15" hidden="1">{"'Sheet1'!$L$16"}</definedName>
    <definedName name="_vl2" localSheetId="16" hidden="1">{"'Sheet1'!$L$16"}</definedName>
    <definedName name="_vl2" localSheetId="0" hidden="1">{"'Sheet1'!$L$16"}</definedName>
    <definedName name="_vl2" localSheetId="2" hidden="1">{"'Sheet1'!$L$16"}</definedName>
    <definedName name="_vl2" localSheetId="3" hidden="1">{"'Sheet1'!$L$16"}</definedName>
    <definedName name="_vl2" localSheetId="8" hidden="1">{"'Sheet1'!$L$16"}</definedName>
    <definedName name="_vl2" hidden="1">{"'Sheet1'!$L$16"}</definedName>
    <definedName name="_VL200" localSheetId="0">#REF!</definedName>
    <definedName name="_VL200" localSheetId="2">#REF!</definedName>
    <definedName name="_VL200" localSheetId="3">#REF!</definedName>
    <definedName name="_VL200" localSheetId="8">#REF!</definedName>
    <definedName name="_VL200">#REF!</definedName>
    <definedName name="_VL250" localSheetId="0">#REF!</definedName>
    <definedName name="_VL250" localSheetId="2">#REF!</definedName>
    <definedName name="_VL250" localSheetId="3">#REF!</definedName>
    <definedName name="_VL250" localSheetId="8">#REF!</definedName>
    <definedName name="_VL250">#REF!</definedName>
    <definedName name="_vl3" localSheetId="0">#REF!</definedName>
    <definedName name="_vl3" localSheetId="2">#REF!</definedName>
    <definedName name="_vl3" localSheetId="3">#REF!</definedName>
    <definedName name="_vl3" localSheetId="8">#REF!</definedName>
    <definedName name="_vl3">#REF!</definedName>
    <definedName name="_vl4" localSheetId="0">#REF!</definedName>
    <definedName name="_vl4" localSheetId="2">#REF!</definedName>
    <definedName name="_vl4" localSheetId="3">#REF!</definedName>
    <definedName name="_vl4" localSheetId="8">#REF!</definedName>
    <definedName name="_vl4">#REF!</definedName>
    <definedName name="_vl5" localSheetId="0">#REF!</definedName>
    <definedName name="_vl5" localSheetId="2">#REF!</definedName>
    <definedName name="_vl5" localSheetId="3">#REF!</definedName>
    <definedName name="_vl5" localSheetId="8">#REF!</definedName>
    <definedName name="_vl5">#REF!</definedName>
    <definedName name="_vl6" localSheetId="0">#REF!</definedName>
    <definedName name="_vl6" localSheetId="2">#REF!</definedName>
    <definedName name="_vl6" localSheetId="3">#REF!</definedName>
    <definedName name="_vl6" localSheetId="8">#REF!</definedName>
    <definedName name="_vl6">#REF!</definedName>
    <definedName name="_vl7" localSheetId="0">#REF!</definedName>
    <definedName name="_vl7" localSheetId="2">#REF!</definedName>
    <definedName name="_vl7" localSheetId="3">#REF!</definedName>
    <definedName name="_vl7" localSheetId="8">#REF!</definedName>
    <definedName name="_vl7">#REF!</definedName>
    <definedName name="_vl8" localSheetId="0">#REF!</definedName>
    <definedName name="_vl8" localSheetId="2">#REF!</definedName>
    <definedName name="_vl8" localSheetId="3">#REF!</definedName>
    <definedName name="_vl8" localSheetId="8">#REF!</definedName>
    <definedName name="_vl8">#REF!</definedName>
    <definedName name="_vl9" localSheetId="0">#REF!</definedName>
    <definedName name="_vl9" localSheetId="2">#REF!</definedName>
    <definedName name="_vl9" localSheetId="3">#REF!</definedName>
    <definedName name="_vl9" localSheetId="8">#REF!</definedName>
    <definedName name="_vl9">#REF!</definedName>
    <definedName name="_VLP2" localSheetId="12" hidden="1">{"'Sheet1'!$L$16"}</definedName>
    <definedName name="_VLP2" localSheetId="14" hidden="1">{"'Sheet1'!$L$16"}</definedName>
    <definedName name="_VLP2" localSheetId="0" hidden="1">{"'Sheet1'!$L$16"}</definedName>
    <definedName name="_VLP2" localSheetId="2" hidden="1">{"'Sheet1'!$L$16"}</definedName>
    <definedName name="_VLP2" localSheetId="3" hidden="1">{"'Sheet1'!$L$16"}</definedName>
    <definedName name="_VLP2" localSheetId="5" hidden="1">{"'Sheet1'!$L$16"}</definedName>
    <definedName name="_VLP2" localSheetId="6" hidden="1">{"'Sheet1'!$L$16"}</definedName>
    <definedName name="_VLP2" localSheetId="8" hidden="1">{"'Sheet1'!$L$16"}</definedName>
    <definedName name="_VLP2" hidden="1">{"'Sheet1'!$L$16"}</definedName>
    <definedName name="_vlt2" localSheetId="0">#REF!</definedName>
    <definedName name="_vlt2" localSheetId="2">#REF!</definedName>
    <definedName name="_vlt2" localSheetId="3">#REF!</definedName>
    <definedName name="_vlt2" localSheetId="8">#REF!</definedName>
    <definedName name="_vlt2">#REF!</definedName>
    <definedName name="_vlt3" localSheetId="0">#REF!</definedName>
    <definedName name="_vlt3" localSheetId="2">#REF!</definedName>
    <definedName name="_vlt3" localSheetId="3">#REF!</definedName>
    <definedName name="_vlt3" localSheetId="8">#REF!</definedName>
    <definedName name="_vlt3">#REF!</definedName>
    <definedName name="_vlt4" localSheetId="0">#REF!</definedName>
    <definedName name="_vlt4" localSheetId="2">#REF!</definedName>
    <definedName name="_vlt4" localSheetId="3">#REF!</definedName>
    <definedName name="_vlt4" localSheetId="8">#REF!</definedName>
    <definedName name="_vlt4">#REF!</definedName>
    <definedName name="_vlt5" localSheetId="0">#REF!</definedName>
    <definedName name="_vlt5" localSheetId="2">#REF!</definedName>
    <definedName name="_vlt5" localSheetId="3">#REF!</definedName>
    <definedName name="_vlt5" localSheetId="8">#REF!</definedName>
    <definedName name="_vlt5">#REF!</definedName>
    <definedName name="_vlt6" localSheetId="0">#REF!</definedName>
    <definedName name="_vlt6" localSheetId="2">#REF!</definedName>
    <definedName name="_vlt6" localSheetId="3">#REF!</definedName>
    <definedName name="_vlt6" localSheetId="8">#REF!</definedName>
    <definedName name="_vlt6">#REF!</definedName>
    <definedName name="_vlt7" localSheetId="0">#REF!</definedName>
    <definedName name="_vlt7" localSheetId="2">#REF!</definedName>
    <definedName name="_vlt7" localSheetId="3">#REF!</definedName>
    <definedName name="_vlt7" localSheetId="8">#REF!</definedName>
    <definedName name="_vlt7">#REF!</definedName>
    <definedName name="_vlt8" localSheetId="0">#REF!</definedName>
    <definedName name="_vlt8" localSheetId="2">#REF!</definedName>
    <definedName name="_vlt8" localSheetId="3">#REF!</definedName>
    <definedName name="_vlt8" localSheetId="8">#REF!</definedName>
    <definedName name="_vlt8">#REF!</definedName>
    <definedName name="_xb80" localSheetId="0">#REF!</definedName>
    <definedName name="_xb80" localSheetId="2">#REF!</definedName>
    <definedName name="_xb80" localSheetId="3">#REF!</definedName>
    <definedName name="_xb80" localSheetId="8">#REF!</definedName>
    <definedName name="_xb80">#REF!</definedName>
    <definedName name="_xl150" localSheetId="0">#REF!</definedName>
    <definedName name="_xl150" localSheetId="2">#REF!</definedName>
    <definedName name="_xl150" localSheetId="3">#REF!</definedName>
    <definedName name="_xl150" localSheetId="8">#REF!</definedName>
    <definedName name="_xl150">#REF!</definedName>
    <definedName name="_xm3" localSheetId="0">#REF!</definedName>
    <definedName name="_xm3" localSheetId="2">#REF!</definedName>
    <definedName name="_xm3" localSheetId="3">#REF!</definedName>
    <definedName name="_xm3" localSheetId="8">#REF!</definedName>
    <definedName name="_xm3">#REF!</definedName>
    <definedName name="_xm4" localSheetId="0">#REF!</definedName>
    <definedName name="_xm4" localSheetId="2">#REF!</definedName>
    <definedName name="_xm4" localSheetId="3">#REF!</definedName>
    <definedName name="_xm4" localSheetId="8">#REF!</definedName>
    <definedName name="_xm4">#REF!</definedName>
    <definedName name="_xm40">'[2]R&amp;P'!$G$27</definedName>
    <definedName name="_xm5" localSheetId="13">#REF!</definedName>
    <definedName name="_xm5" localSheetId="0">#REF!</definedName>
    <definedName name="_xm5" localSheetId="2">#REF!</definedName>
    <definedName name="_xm5" localSheetId="3">#REF!</definedName>
    <definedName name="_xm5" localSheetId="8">#REF!</definedName>
    <definedName name="_xm5">#REF!</definedName>
    <definedName name="µds" localSheetId="13" hidden="1">#REF!</definedName>
    <definedName name="µds" localSheetId="15" hidden="1">#REF!</definedName>
    <definedName name="µds" localSheetId="16" hidden="1">#REF!</definedName>
    <definedName name="µds" localSheetId="0" hidden="1">#REF!</definedName>
    <definedName name="µds" localSheetId="2" hidden="1">#REF!</definedName>
    <definedName name="µds" localSheetId="3" hidden="1">#REF!</definedName>
    <definedName name="µds" localSheetId="8" hidden="1">#REF!</definedName>
    <definedName name="µds" hidden="1">#REF!</definedName>
    <definedName name="a" localSheetId="9" hidden="1">{"'Sheet1'!$L$16"}</definedName>
    <definedName name="a" localSheetId="12" hidden="1">{"'Sheet1'!$L$16"}</definedName>
    <definedName name="a" localSheetId="13" hidden="1">{"'Sheet1'!$L$16"}</definedName>
    <definedName name="a" localSheetId="14" hidden="1">{"'Sheet1'!$L$16"}</definedName>
    <definedName name="a" localSheetId="15" hidden="1">{"'Sheet1'!$L$16"}</definedName>
    <definedName name="a" localSheetId="16" hidden="1">{"'Sheet1'!$L$16"}</definedName>
    <definedName name="a" localSheetId="0" hidden="1">{"'Sheet1'!$L$16"}</definedName>
    <definedName name="a" localSheetId="2" hidden="1">{"'Sheet1'!$L$16"}</definedName>
    <definedName name="a" localSheetId="3" hidden="1">{"'Sheet1'!$L$16"}</definedName>
    <definedName name="a" localSheetId="8" hidden="1">{"'Sheet1'!$L$16"}</definedName>
    <definedName name="a" hidden="1">{"'Sheet1'!$L$16"}</definedName>
    <definedName name="A." localSheetId="0">#REF!</definedName>
    <definedName name="A." localSheetId="2">#REF!</definedName>
    <definedName name="A." localSheetId="3">#REF!</definedName>
    <definedName name="A." localSheetId="8">#REF!</definedName>
    <definedName name="A.">#REF!</definedName>
    <definedName name="A.1" localSheetId="0">#REF!</definedName>
    <definedName name="A.1" localSheetId="2">#REF!</definedName>
    <definedName name="A.1" localSheetId="3">#REF!</definedName>
    <definedName name="A.1" localSheetId="8">#REF!</definedName>
    <definedName name="A.1">#REF!</definedName>
    <definedName name="A.2" localSheetId="0">#REF!</definedName>
    <definedName name="A.2" localSheetId="2">#REF!</definedName>
    <definedName name="A.2" localSheetId="3">#REF!</definedName>
    <definedName name="A.2" localSheetId="8">#REF!</definedName>
    <definedName name="A.2">#REF!</definedName>
    <definedName name="a_" localSheetId="0">#REF!</definedName>
    <definedName name="a_" localSheetId="2">#REF!</definedName>
    <definedName name="a_" localSheetId="3">#REF!</definedName>
    <definedName name="a_" localSheetId="8">#REF!</definedName>
    <definedName name="a_">#REF!</definedName>
    <definedName name="a_s" localSheetId="0">#REF!</definedName>
    <definedName name="a_s" localSheetId="2">#REF!</definedName>
    <definedName name="a_s" localSheetId="3">#REF!</definedName>
    <definedName name="a_s" localSheetId="8">#REF!</definedName>
    <definedName name="a_s">#REF!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 localSheetId="9">#REF!</definedName>
    <definedName name="a1." localSheetId="13">#REF!</definedName>
    <definedName name="a1." localSheetId="0">#REF!</definedName>
    <definedName name="a1." localSheetId="2">#REF!</definedName>
    <definedName name="a1." localSheetId="3">#REF!</definedName>
    <definedName name="a1." localSheetId="8">#REF!</definedName>
    <definedName name="a1.">#REF!</definedName>
    <definedName name="a1.1" localSheetId="9">#REF!</definedName>
    <definedName name="a1.1" localSheetId="0">#REF!</definedName>
    <definedName name="a1.1" localSheetId="2">#REF!</definedName>
    <definedName name="a1.1" localSheetId="3">#REF!</definedName>
    <definedName name="a1.1" localSheetId="8">#REF!</definedName>
    <definedName name="a1.1">#REF!</definedName>
    <definedName name="a10." localSheetId="9">#REF!</definedName>
    <definedName name="a10." localSheetId="0">#REF!</definedName>
    <definedName name="a10." localSheetId="2">#REF!</definedName>
    <definedName name="a10." localSheetId="3">#REF!</definedName>
    <definedName name="a10." localSheetId="8">#REF!</definedName>
    <definedName name="a10.">#REF!</definedName>
    <definedName name="a11." localSheetId="0">#REF!</definedName>
    <definedName name="a11." localSheetId="2">#REF!</definedName>
    <definedName name="a11." localSheetId="3">#REF!</definedName>
    <definedName name="a11." localSheetId="8">#REF!</definedName>
    <definedName name="a11.">#REF!</definedName>
    <definedName name="a12." localSheetId="0">#REF!</definedName>
    <definedName name="a12." localSheetId="2">#REF!</definedName>
    <definedName name="a12." localSheetId="3">#REF!</definedName>
    <definedName name="a12." localSheetId="8">#REF!</definedName>
    <definedName name="a12.">#REF!</definedName>
    <definedName name="A120_" localSheetId="0">#REF!</definedName>
    <definedName name="A120_" localSheetId="2">#REF!</definedName>
    <definedName name="A120_" localSheetId="3">#REF!</definedName>
    <definedName name="A120_" localSheetId="8">#REF!</definedName>
    <definedName name="A120_">#REF!</definedName>
    <definedName name="a129_xoa" localSheetId="12" hidden="1">{"Offgrid",#N/A,FALSE,"OFFGRID";"Region",#N/A,FALSE,"REGION";"Offgrid -2",#N/A,FALSE,"OFFGRID";"WTP",#N/A,FALSE,"WTP";"WTP -2",#N/A,FALSE,"WTP";"Project",#N/A,FALSE,"PROJECT";"Summary -2",#N/A,FALSE,"SUMMARY"}</definedName>
    <definedName name="a129_xoa" localSheetId="14" hidden="1">{"Offgrid",#N/A,FALSE,"OFFGRID";"Region",#N/A,FALSE,"REGION";"Offgrid -2",#N/A,FALSE,"OFFGRID";"WTP",#N/A,FALSE,"WTP";"WTP -2",#N/A,FALSE,"WTP";"Project",#N/A,FALSE,"PROJECT";"Summary -2",#N/A,FALSE,"SUMMARY"}</definedName>
    <definedName name="a129_xoa" localSheetId="0" hidden="1">{"Offgrid",#N/A,FALSE,"OFFGRID";"Region",#N/A,FALSE,"REGION";"Offgrid -2",#N/A,FALSE,"OFFGRID";"WTP",#N/A,FALSE,"WTP";"WTP -2",#N/A,FALSE,"WTP";"Project",#N/A,FALSE,"PROJECT";"Summary -2",#N/A,FALSE,"SUMMARY"}</definedName>
    <definedName name="a129_xoa" localSheetId="2" hidden="1">{"Offgrid",#N/A,FALSE,"OFFGRID";"Region",#N/A,FALSE,"REGION";"Offgrid -2",#N/A,FALSE,"OFFGRID";"WTP",#N/A,FALSE,"WTP";"WTP -2",#N/A,FALSE,"WTP";"Project",#N/A,FALSE,"PROJECT";"Summary -2",#N/A,FALSE,"SUMMARY"}</definedName>
    <definedName name="a129_xoa" localSheetId="3" hidden="1">{"Offgrid",#N/A,FALSE,"OFFGRID";"Region",#N/A,FALSE,"REGION";"Offgrid -2",#N/A,FALSE,"OFFGRID";"WTP",#N/A,FALSE,"WTP";"WTP -2",#N/A,FALSE,"WTP";"Project",#N/A,FALSE,"PROJECT";"Summary -2",#N/A,FALSE,"SUMMARY"}</definedName>
    <definedName name="a129_xoa" localSheetId="5" hidden="1">{"Offgrid",#N/A,FALSE,"OFFGRID";"Region",#N/A,FALSE,"REGION";"Offgrid -2",#N/A,FALSE,"OFFGRID";"WTP",#N/A,FALSE,"WTP";"WTP -2",#N/A,FALSE,"WTP";"Project",#N/A,FALSE,"PROJECT";"Summary -2",#N/A,FALSE,"SUMMARY"}</definedName>
    <definedName name="a129_xoa" localSheetId="6" hidden="1">{"Offgrid",#N/A,FALSE,"OFFGRID";"Region",#N/A,FALSE,"REGION";"Offgrid -2",#N/A,FALSE,"OFFGRID";"WTP",#N/A,FALSE,"WTP";"WTP -2",#N/A,FALSE,"WTP";"Project",#N/A,FALSE,"PROJECT";"Summary -2",#N/A,FALSE,"SUMMARY"}</definedName>
    <definedName name="a129_xoa" localSheetId="8" hidden="1">{"Offgrid",#N/A,FALSE,"OFFGRID";"Region",#N/A,FALSE,"REGION";"Offgrid -2",#N/A,FALSE,"OFFGRID";"WTP",#N/A,FALSE,"WTP";"WTP -2",#N/A,FALSE,"WTP";"Project",#N/A,FALSE,"PROJECT";"Summary -2",#N/A,FALSE,"SUMMARY"}</definedName>
    <definedName name="a129_xoa" hidden="1">{"Offgrid",#N/A,FALSE,"OFFGRID";"Region",#N/A,FALSE,"REGION";"Offgrid -2",#N/A,FALSE,"OFFGRID";"WTP",#N/A,FALSE,"WTP";"WTP -2",#N/A,FALSE,"WTP";"Project",#N/A,FALSE,"PROJECT";"Summary -2",#N/A,FALSE,"SUMMARY"}</definedName>
    <definedName name="a129_xoaxoa" localSheetId="12" hidden="1">{"Offgrid",#N/A,FALSE,"OFFGRID";"Region",#N/A,FALSE,"REGION";"Offgrid -2",#N/A,FALSE,"OFFGRID";"WTP",#N/A,FALSE,"WTP";"WTP -2",#N/A,FALSE,"WTP";"Project",#N/A,FALSE,"PROJECT";"Summary -2",#N/A,FALSE,"SUMMARY"}</definedName>
    <definedName name="a129_xoaxoa" localSheetId="14" hidden="1">{"Offgrid",#N/A,FALSE,"OFFGRID";"Region",#N/A,FALSE,"REGION";"Offgrid -2",#N/A,FALSE,"OFFGRID";"WTP",#N/A,FALSE,"WTP";"WTP -2",#N/A,FALSE,"WTP";"Project",#N/A,FALSE,"PROJECT";"Summary -2",#N/A,FALSE,"SUMMARY"}</definedName>
    <definedName name="a129_xoaxoa" localSheetId="0" hidden="1">{"Offgrid",#N/A,FALSE,"OFFGRID";"Region",#N/A,FALSE,"REGION";"Offgrid -2",#N/A,FALSE,"OFFGRID";"WTP",#N/A,FALSE,"WTP";"WTP -2",#N/A,FALSE,"WTP";"Project",#N/A,FALSE,"PROJECT";"Summary -2",#N/A,FALSE,"SUMMARY"}</definedName>
    <definedName name="a129_xoaxoa" localSheetId="2" hidden="1">{"Offgrid",#N/A,FALSE,"OFFGRID";"Region",#N/A,FALSE,"REGION";"Offgrid -2",#N/A,FALSE,"OFFGRID";"WTP",#N/A,FALSE,"WTP";"WTP -2",#N/A,FALSE,"WTP";"Project",#N/A,FALSE,"PROJECT";"Summary -2",#N/A,FALSE,"SUMMARY"}</definedName>
    <definedName name="a129_xoaxoa" localSheetId="3" hidden="1">{"Offgrid",#N/A,FALSE,"OFFGRID";"Region",#N/A,FALSE,"REGION";"Offgrid -2",#N/A,FALSE,"OFFGRID";"WTP",#N/A,FALSE,"WTP";"WTP -2",#N/A,FALSE,"WTP";"Project",#N/A,FALSE,"PROJECT";"Summary -2",#N/A,FALSE,"SUMMARY"}</definedName>
    <definedName name="a129_xoaxoa" localSheetId="5" hidden="1">{"Offgrid",#N/A,FALSE,"OFFGRID";"Region",#N/A,FALSE,"REGION";"Offgrid -2",#N/A,FALSE,"OFFGRID";"WTP",#N/A,FALSE,"WTP";"WTP -2",#N/A,FALSE,"WTP";"Project",#N/A,FALSE,"PROJECT";"Summary -2",#N/A,FALSE,"SUMMARY"}</definedName>
    <definedName name="a129_xoaxoa" localSheetId="6" hidden="1">{"Offgrid",#N/A,FALSE,"OFFGRID";"Region",#N/A,FALSE,"REGION";"Offgrid -2",#N/A,FALSE,"OFFGRID";"WTP",#N/A,FALSE,"WTP";"WTP -2",#N/A,FALSE,"WTP";"Project",#N/A,FALSE,"PROJECT";"Summary -2",#N/A,FALSE,"SUMMARY"}</definedName>
    <definedName name="a129_xoaxoa" localSheetId="8"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localSheetId="12" hidden="1">{"Offgrid",#N/A,FALSE,"OFFGRID";"Region",#N/A,FALSE,"REGION";"Offgrid -2",#N/A,FALSE,"OFFGRID";"WTP",#N/A,FALSE,"WTP";"WTP -2",#N/A,FALSE,"WTP";"Project",#N/A,FALSE,"PROJECT";"Summary -2",#N/A,FALSE,"SUMMARY"}</definedName>
    <definedName name="a130_xoa" localSheetId="14" hidden="1">{"Offgrid",#N/A,FALSE,"OFFGRID";"Region",#N/A,FALSE,"REGION";"Offgrid -2",#N/A,FALSE,"OFFGRID";"WTP",#N/A,FALSE,"WTP";"WTP -2",#N/A,FALSE,"WTP";"Project",#N/A,FALSE,"PROJECT";"Summary -2",#N/A,FALSE,"SUMMARY"}</definedName>
    <definedName name="a130_xoa" localSheetId="0" hidden="1">{"Offgrid",#N/A,FALSE,"OFFGRID";"Region",#N/A,FALSE,"REGION";"Offgrid -2",#N/A,FALSE,"OFFGRID";"WTP",#N/A,FALSE,"WTP";"WTP -2",#N/A,FALSE,"WTP";"Project",#N/A,FALSE,"PROJECT";"Summary -2",#N/A,FALSE,"SUMMARY"}</definedName>
    <definedName name="a130_xoa" localSheetId="2" hidden="1">{"Offgrid",#N/A,FALSE,"OFFGRID";"Region",#N/A,FALSE,"REGION";"Offgrid -2",#N/A,FALSE,"OFFGRID";"WTP",#N/A,FALSE,"WTP";"WTP -2",#N/A,FALSE,"WTP";"Project",#N/A,FALSE,"PROJECT";"Summary -2",#N/A,FALSE,"SUMMARY"}</definedName>
    <definedName name="a130_xoa" localSheetId="3" hidden="1">{"Offgrid",#N/A,FALSE,"OFFGRID";"Region",#N/A,FALSE,"REGION";"Offgrid -2",#N/A,FALSE,"OFFGRID";"WTP",#N/A,FALSE,"WTP";"WTP -2",#N/A,FALSE,"WTP";"Project",#N/A,FALSE,"PROJECT";"Summary -2",#N/A,FALSE,"SUMMARY"}</definedName>
    <definedName name="a130_xoa" localSheetId="5" hidden="1">{"Offgrid",#N/A,FALSE,"OFFGRID";"Region",#N/A,FALSE,"REGION";"Offgrid -2",#N/A,FALSE,"OFFGRID";"WTP",#N/A,FALSE,"WTP";"WTP -2",#N/A,FALSE,"WTP";"Project",#N/A,FALSE,"PROJECT";"Summary -2",#N/A,FALSE,"SUMMARY"}</definedName>
    <definedName name="a130_xoa" localSheetId="6" hidden="1">{"Offgrid",#N/A,FALSE,"OFFGRID";"Region",#N/A,FALSE,"REGION";"Offgrid -2",#N/A,FALSE,"OFFGRID";"WTP",#N/A,FALSE,"WTP";"WTP -2",#N/A,FALSE,"WTP";"Project",#N/A,FALSE,"PROJECT";"Summary -2",#N/A,FALSE,"SUMMARY"}</definedName>
    <definedName name="a130_xoa" localSheetId="8"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localSheetId="12" hidden="1">{"Offgrid",#N/A,FALSE,"OFFGRID";"Region",#N/A,FALSE,"REGION";"Offgrid -2",#N/A,FALSE,"OFFGRID";"WTP",#N/A,FALSE,"WTP";"WTP -2",#N/A,FALSE,"WTP";"Project",#N/A,FALSE,"PROJECT";"Summary -2",#N/A,FALSE,"SUMMARY"}</definedName>
    <definedName name="a130_xoaxoa" localSheetId="14" hidden="1">{"Offgrid",#N/A,FALSE,"OFFGRID";"Region",#N/A,FALSE,"REGION";"Offgrid -2",#N/A,FALSE,"OFFGRID";"WTP",#N/A,FALSE,"WTP";"WTP -2",#N/A,FALSE,"WTP";"Project",#N/A,FALSE,"PROJECT";"Summary -2",#N/A,FALSE,"SUMMARY"}</definedName>
    <definedName name="a130_xoaxoa" localSheetId="0" hidden="1">{"Offgrid",#N/A,FALSE,"OFFGRID";"Region",#N/A,FALSE,"REGION";"Offgrid -2",#N/A,FALSE,"OFFGRID";"WTP",#N/A,FALSE,"WTP";"WTP -2",#N/A,FALSE,"WTP";"Project",#N/A,FALSE,"PROJECT";"Summary -2",#N/A,FALSE,"SUMMARY"}</definedName>
    <definedName name="a130_xoaxoa" localSheetId="2" hidden="1">{"Offgrid",#N/A,FALSE,"OFFGRID";"Region",#N/A,FALSE,"REGION";"Offgrid -2",#N/A,FALSE,"OFFGRID";"WTP",#N/A,FALSE,"WTP";"WTP -2",#N/A,FALSE,"WTP";"Project",#N/A,FALSE,"PROJECT";"Summary -2",#N/A,FALSE,"SUMMARY"}</definedName>
    <definedName name="a130_xoaxoa" localSheetId="3" hidden="1">{"Offgrid",#N/A,FALSE,"OFFGRID";"Region",#N/A,FALSE,"REGION";"Offgrid -2",#N/A,FALSE,"OFFGRID";"WTP",#N/A,FALSE,"WTP";"WTP -2",#N/A,FALSE,"WTP";"Project",#N/A,FALSE,"PROJECT";"Summary -2",#N/A,FALSE,"SUMMARY"}</definedName>
    <definedName name="a130_xoaxoa" localSheetId="5" hidden="1">{"Offgrid",#N/A,FALSE,"OFFGRID";"Region",#N/A,FALSE,"REGION";"Offgrid -2",#N/A,FALSE,"OFFGRID";"WTP",#N/A,FALSE,"WTP";"WTP -2",#N/A,FALSE,"WTP";"Project",#N/A,FALSE,"PROJECT";"Summary -2",#N/A,FALSE,"SUMMARY"}</definedName>
    <definedName name="a130_xoaxoa" localSheetId="6" hidden="1">{"Offgrid",#N/A,FALSE,"OFFGRID";"Region",#N/A,FALSE,"REGION";"Offgrid -2",#N/A,FALSE,"OFFGRID";"WTP",#N/A,FALSE,"WTP";"WTP -2",#N/A,FALSE,"WTP";"Project",#N/A,FALSE,"PROJECT";"Summary -2",#N/A,FALSE,"SUMMARY"}</definedName>
    <definedName name="a130_xoaxoa" localSheetId="8"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1t" localSheetId="13">#REF!</definedName>
    <definedName name="a1t" localSheetId="0">#REF!</definedName>
    <definedName name="a1t" localSheetId="2">#REF!</definedName>
    <definedName name="a1t" localSheetId="3">#REF!</definedName>
    <definedName name="a1t" localSheetId="8">#REF!</definedName>
    <definedName name="a1t">#REF!</definedName>
    <definedName name="a2." localSheetId="0">#REF!</definedName>
    <definedName name="a2." localSheetId="2">#REF!</definedName>
    <definedName name="a2." localSheetId="3">#REF!</definedName>
    <definedName name="a2." localSheetId="8">#REF!</definedName>
    <definedName name="a2.">#REF!</definedName>
    <definedName name="a277Print_Titles" localSheetId="0">#REF!</definedName>
    <definedName name="a277Print_Titles" localSheetId="2">#REF!</definedName>
    <definedName name="a277Print_Titles" localSheetId="3">#REF!</definedName>
    <definedName name="a277Print_Titles" localSheetId="8">#REF!</definedName>
    <definedName name="a277Print_Titles">#REF!</definedName>
    <definedName name="a3." localSheetId="0">#REF!</definedName>
    <definedName name="a3." localSheetId="2">#REF!</definedName>
    <definedName name="a3." localSheetId="3">#REF!</definedName>
    <definedName name="a3." localSheetId="8">#REF!</definedName>
    <definedName name="a3.">#REF!</definedName>
    <definedName name="A35_" localSheetId="0">#REF!</definedName>
    <definedName name="A35_" localSheetId="2">#REF!</definedName>
    <definedName name="A35_" localSheetId="3">#REF!</definedName>
    <definedName name="A35_" localSheetId="8">#REF!</definedName>
    <definedName name="A35_">#REF!</definedName>
    <definedName name="a4." localSheetId="0">#REF!</definedName>
    <definedName name="a4." localSheetId="2">#REF!</definedName>
    <definedName name="a4." localSheetId="3">#REF!</definedName>
    <definedName name="a4." localSheetId="8">#REF!</definedName>
    <definedName name="a4.">#REF!</definedName>
    <definedName name="a5." localSheetId="0">#REF!</definedName>
    <definedName name="a5." localSheetId="2">#REF!</definedName>
    <definedName name="a5." localSheetId="3">#REF!</definedName>
    <definedName name="a5." localSheetId="8">#REF!</definedName>
    <definedName name="a5.">#REF!</definedName>
    <definedName name="A50_" localSheetId="0">#REF!</definedName>
    <definedName name="A50_" localSheetId="2">#REF!</definedName>
    <definedName name="A50_" localSheetId="3">#REF!</definedName>
    <definedName name="A50_" localSheetId="8">#REF!</definedName>
    <definedName name="A50_">#REF!</definedName>
    <definedName name="a6." localSheetId="0">#REF!</definedName>
    <definedName name="a6." localSheetId="2">#REF!</definedName>
    <definedName name="a6." localSheetId="3">#REF!</definedName>
    <definedName name="a6." localSheetId="8">#REF!</definedName>
    <definedName name="a6.">#REF!</definedName>
    <definedName name="A6N2" localSheetId="0">#REF!</definedName>
    <definedName name="A6N2" localSheetId="2">#REF!</definedName>
    <definedName name="A6N2" localSheetId="3">#REF!</definedName>
    <definedName name="A6N2" localSheetId="8">#REF!</definedName>
    <definedName name="A6N2">#REF!</definedName>
    <definedName name="A6N3" localSheetId="0">#REF!</definedName>
    <definedName name="A6N3" localSheetId="2">#REF!</definedName>
    <definedName name="A6N3" localSheetId="3">#REF!</definedName>
    <definedName name="A6N3" localSheetId="8">#REF!</definedName>
    <definedName name="A6N3">#REF!</definedName>
    <definedName name="a7." localSheetId="0">#REF!</definedName>
    <definedName name="a7." localSheetId="2">#REF!</definedName>
    <definedName name="a7." localSheetId="3">#REF!</definedName>
    <definedName name="a7." localSheetId="8">#REF!</definedName>
    <definedName name="a7.">#REF!</definedName>
    <definedName name="A70_" localSheetId="0">#REF!</definedName>
    <definedName name="A70_" localSheetId="2">#REF!</definedName>
    <definedName name="A70_" localSheetId="3">#REF!</definedName>
    <definedName name="A70_" localSheetId="8">#REF!</definedName>
    <definedName name="A70_">#REF!</definedName>
    <definedName name="a8." localSheetId="0">#REF!</definedName>
    <definedName name="a8." localSheetId="2">#REF!</definedName>
    <definedName name="a8." localSheetId="3">#REF!</definedName>
    <definedName name="a8." localSheetId="8">#REF!</definedName>
    <definedName name="a8.">#REF!</definedName>
    <definedName name="a9." localSheetId="0">#REF!</definedName>
    <definedName name="a9." localSheetId="2">#REF!</definedName>
    <definedName name="a9." localSheetId="3">#REF!</definedName>
    <definedName name="a9." localSheetId="8">#REF!</definedName>
    <definedName name="a9.">#REF!</definedName>
    <definedName name="A95_" localSheetId="0">#REF!</definedName>
    <definedName name="A95_" localSheetId="2">#REF!</definedName>
    <definedName name="A95_" localSheetId="3">#REF!</definedName>
    <definedName name="A95_" localSheetId="8">#REF!</definedName>
    <definedName name="A95_">#REF!</definedName>
    <definedName name="aa" localSheetId="9" hidden="1">{"'Sheet1'!$L$16"}</definedName>
    <definedName name="aa" localSheetId="12" hidden="1">{"'Sheet1'!$L$16"}</definedName>
    <definedName name="aa" localSheetId="13" hidden="1">{"'Sheet1'!$L$16"}</definedName>
    <definedName name="aa" localSheetId="14" hidden="1">{"'Sheet1'!$L$16"}</definedName>
    <definedName name="aa" localSheetId="0" hidden="1">{"'Sheet1'!$L$16"}</definedName>
    <definedName name="aa" localSheetId="2" hidden="1">{"'Sheet1'!$L$16"}</definedName>
    <definedName name="aa" localSheetId="3" hidden="1">{"'Sheet1'!$L$16"}</definedName>
    <definedName name="aa" localSheetId="8" hidden="1">{"'Sheet1'!$L$16"}</definedName>
    <definedName name="aa" hidden="1">{"'Sheet1'!$L$16"}</definedName>
    <definedName name="aAAA" localSheetId="0">#REF!</definedName>
    <definedName name="aAAA" localSheetId="2">#REF!</definedName>
    <definedName name="aAAA" localSheetId="3">#REF!</definedName>
    <definedName name="aAAA" localSheetId="8">#REF!</definedName>
    <definedName name="aAAA">#REF!</definedName>
    <definedName name="aaaaa" localSheetId="0">#REF!</definedName>
    <definedName name="aaaaa" localSheetId="2">#REF!</definedName>
    <definedName name="aaaaa" localSheetId="3">#REF!</definedName>
    <definedName name="aaaaa" localSheetId="8">#REF!</definedName>
    <definedName name="aaaaa">#REF!</definedName>
    <definedName name="aaaaaaaaaaaaaaaa" localSheetId="12" hidden="1">{0}</definedName>
    <definedName name="aaaaaaaaaaaaaaaa" localSheetId="14" hidden="1">{0}</definedName>
    <definedName name="aaaaaaaaaaaaaaaa" localSheetId="0" hidden="1">{0}</definedName>
    <definedName name="aaaaaaaaaaaaaaaa" localSheetId="2" hidden="1">{0}</definedName>
    <definedName name="aaaaaaaaaaaaaaaa" localSheetId="3" hidden="1">{0}</definedName>
    <definedName name="aaaaaaaaaaaaaaaa" localSheetId="5" hidden="1">{0}</definedName>
    <definedName name="aaaaaaaaaaaaaaaa" localSheetId="6" hidden="1">{0}</definedName>
    <definedName name="aaaaaaaaaaaaaaaa" localSheetId="8" hidden="1">{0}</definedName>
    <definedName name="aaaaaaaaaaaaaaaa" hidden="1">{0}</definedName>
    <definedName name="aan" localSheetId="0">#REF!</definedName>
    <definedName name="aan" localSheetId="2">#REF!</definedName>
    <definedName name="aan" localSheetId="3">#REF!</definedName>
    <definedName name="aan" localSheetId="8">#REF!</definedName>
    <definedName name="aan">#REF!</definedName>
    <definedName name="Ab" localSheetId="0">#REF!</definedName>
    <definedName name="Ab" localSheetId="2">#REF!</definedName>
    <definedName name="Ab" localSheetId="3">#REF!</definedName>
    <definedName name="Ab" localSheetId="8">#REF!</definedName>
    <definedName name="Ab">#REF!</definedName>
    <definedName name="ABC" localSheetId="0" hidden="1">#REF!</definedName>
    <definedName name="ABC" localSheetId="2" hidden="1">#REF!</definedName>
    <definedName name="ABC" localSheetId="3" hidden="1">#REF!</definedName>
    <definedName name="ABC" localSheetId="8" hidden="1">#REF!</definedName>
    <definedName name="ABC" hidden="1">#REF!</definedName>
    <definedName name="abs" localSheetId="0">#REF!</definedName>
    <definedName name="abs" localSheetId="2">#REF!</definedName>
    <definedName name="abs" localSheetId="3">#REF!</definedName>
    <definedName name="abs" localSheetId="8">#REF!</definedName>
    <definedName name="abs">#REF!</definedName>
    <definedName name="ac">3</definedName>
    <definedName name="Ac_" localSheetId="9">#REF!</definedName>
    <definedName name="Ac_" localSheetId="13">#REF!</definedName>
    <definedName name="Ac_" localSheetId="0">#REF!</definedName>
    <definedName name="Ac_" localSheetId="2">#REF!</definedName>
    <definedName name="Ac_" localSheetId="3">#REF!</definedName>
    <definedName name="Ac_" localSheetId="8">#REF!</definedName>
    <definedName name="Ac_">#REF!</definedName>
    <definedName name="AC120_" localSheetId="9">#REF!</definedName>
    <definedName name="AC120_" localSheetId="0">#REF!</definedName>
    <definedName name="AC120_" localSheetId="2">#REF!</definedName>
    <definedName name="AC120_" localSheetId="3">#REF!</definedName>
    <definedName name="AC120_" localSheetId="8">#REF!</definedName>
    <definedName name="AC120_">#REF!</definedName>
    <definedName name="AC35_" localSheetId="9">#REF!</definedName>
    <definedName name="AC35_" localSheetId="0">#REF!</definedName>
    <definedName name="AC35_" localSheetId="2">#REF!</definedName>
    <definedName name="AC35_" localSheetId="3">#REF!</definedName>
    <definedName name="AC35_" localSheetId="8">#REF!</definedName>
    <definedName name="AC35_">#REF!</definedName>
    <definedName name="AC50_" localSheetId="0">#REF!</definedName>
    <definedName name="AC50_" localSheetId="2">#REF!</definedName>
    <definedName name="AC50_" localSheetId="3">#REF!</definedName>
    <definedName name="AC50_" localSheetId="8">#REF!</definedName>
    <definedName name="AC50_">#REF!</definedName>
    <definedName name="AC70_" localSheetId="0">#REF!</definedName>
    <definedName name="AC70_" localSheetId="2">#REF!</definedName>
    <definedName name="AC70_" localSheetId="3">#REF!</definedName>
    <definedName name="AC70_" localSheetId="8">#REF!</definedName>
    <definedName name="AC70_">#REF!</definedName>
    <definedName name="AC95_" localSheetId="0">#REF!</definedName>
    <definedName name="AC95_" localSheetId="2">#REF!</definedName>
    <definedName name="AC95_" localSheetId="3">#REF!</definedName>
    <definedName name="AC95_" localSheetId="8">#REF!</definedName>
    <definedName name="AC95_">#REF!</definedName>
    <definedName name="AccessDatabase" hidden="1">"C:\My Documents\LeBinh\Xls\VP Cong ty\FORM.mdb"</definedName>
    <definedName name="acdc" localSheetId="9">#REF!</definedName>
    <definedName name="acdc" localSheetId="13">#REF!</definedName>
    <definedName name="acdc" localSheetId="0">#REF!</definedName>
    <definedName name="acdc" localSheetId="2">#REF!</definedName>
    <definedName name="acdc" localSheetId="3">#REF!</definedName>
    <definedName name="acdc" localSheetId="8">#REF!</definedName>
    <definedName name="acdc">#REF!</definedName>
    <definedName name="aco" localSheetId="9">#REF!</definedName>
    <definedName name="aco" localSheetId="0">#REF!</definedName>
    <definedName name="aco" localSheetId="2">#REF!</definedName>
    <definedName name="aco" localSheetId="3">#REF!</definedName>
    <definedName name="aco" localSheetId="8">#REF!</definedName>
    <definedName name="aco">#REF!</definedName>
    <definedName name="Acv" localSheetId="9">#REF!</definedName>
    <definedName name="Acv" localSheetId="0">#REF!</definedName>
    <definedName name="Acv" localSheetId="2">#REF!</definedName>
    <definedName name="Acv" localSheetId="3">#REF!</definedName>
    <definedName name="Acv" localSheetId="8">#REF!</definedName>
    <definedName name="Acv">#REF!</definedName>
    <definedName name="ad">3</definedName>
    <definedName name="ADADADD" localSheetId="9" hidden="1">{"'Sheet1'!$L$16"}</definedName>
    <definedName name="ADADADD" localSheetId="12" hidden="1">{"'Sheet1'!$L$16"}</definedName>
    <definedName name="ADADADD" localSheetId="13" hidden="1">{"'Sheet1'!$L$16"}</definedName>
    <definedName name="ADADADD" localSheetId="14" hidden="1">{"'Sheet1'!$L$16"}</definedName>
    <definedName name="ADADADD" localSheetId="15" hidden="1">{"'Sheet1'!$L$16"}</definedName>
    <definedName name="ADADADD" localSheetId="16" hidden="1">{"'Sheet1'!$L$16"}</definedName>
    <definedName name="ADADADD" localSheetId="0" hidden="1">{"'Sheet1'!$L$16"}</definedName>
    <definedName name="ADADADD" localSheetId="2" hidden="1">{"'Sheet1'!$L$16"}</definedName>
    <definedName name="ADADADD" localSheetId="3" hidden="1">{"'Sheet1'!$L$16"}</definedName>
    <definedName name="ADADADD" localSheetId="8" hidden="1">{"'Sheet1'!$L$16"}</definedName>
    <definedName name="ADADADD" hidden="1">{"'Sheet1'!$L$16"}</definedName>
    <definedName name="ADAY" localSheetId="0">#REF!</definedName>
    <definedName name="ADAY" localSheetId="2">#REF!</definedName>
    <definedName name="ADAY" localSheetId="3">#REF!</definedName>
    <definedName name="ADAY" localSheetId="8">#REF!</definedName>
    <definedName name="ADAY">#REF!</definedName>
    <definedName name="add">[2]Names!$D$6</definedName>
    <definedName name="addd" localSheetId="13">#REF!</definedName>
    <definedName name="addd" localSheetId="0">#REF!</definedName>
    <definedName name="addd" localSheetId="2">#REF!</definedName>
    <definedName name="addd" localSheetId="3">#REF!</definedName>
    <definedName name="addd" localSheetId="8">#REF!</definedName>
    <definedName name="addd">#REF!</definedName>
    <definedName name="Address" localSheetId="0">#REF!</definedName>
    <definedName name="Address" localSheetId="2">#REF!</definedName>
    <definedName name="Address" localSheetId="3">#REF!</definedName>
    <definedName name="Address" localSheetId="8">#REF!</definedName>
    <definedName name="Address">#REF!</definedName>
    <definedName name="ADP" localSheetId="9">#REF!</definedName>
    <definedName name="ADP" localSheetId="13">#REF!</definedName>
    <definedName name="ADP" localSheetId="0">#REF!</definedName>
    <definedName name="ADP" localSheetId="2">#REF!</definedName>
    <definedName name="ADP" localSheetId="3">#REF!</definedName>
    <definedName name="ADP" localSheetId="8">#REF!</definedName>
    <definedName name="ADP">#REF!</definedName>
    <definedName name="ae" localSheetId="9" hidden="1">{"'Sheet1'!$L$16"}</definedName>
    <definedName name="ae" localSheetId="12" hidden="1">{"'Sheet1'!$L$16"}</definedName>
    <definedName name="ae" localSheetId="13" hidden="1">{"'Sheet1'!$L$16"}</definedName>
    <definedName name="ae" localSheetId="14" hidden="1">{"'Sheet1'!$L$16"}</definedName>
    <definedName name="ae" localSheetId="15" hidden="1">{"'Sheet1'!$L$16"}</definedName>
    <definedName name="ae" localSheetId="16" hidden="1">{"'Sheet1'!$L$16"}</definedName>
    <definedName name="ae" localSheetId="0" hidden="1">{"'Sheet1'!$L$16"}</definedName>
    <definedName name="ae" localSheetId="2" hidden="1">{"'Sheet1'!$L$16"}</definedName>
    <definedName name="ae" localSheetId="3" hidden="1">{"'Sheet1'!$L$16"}</definedName>
    <definedName name="ae" localSheetId="8" hidden="1">{"'Sheet1'!$L$16"}</definedName>
    <definedName name="ae" hidden="1">{"'Sheet1'!$L$16"}</definedName>
    <definedName name="af" localSheetId="0" hidden="1">[8]Main!#REF!</definedName>
    <definedName name="af" localSheetId="3" hidden="1">[8]Main!#REF!</definedName>
    <definedName name="af" localSheetId="8" hidden="1">[8]Main!#REF!</definedName>
    <definedName name="af" hidden="1">[8]Main!#REF!</definedName>
    <definedName name="afdf" localSheetId="12" hidden="1">{"'Sheet1'!$L$16"}</definedName>
    <definedName name="afdf" localSheetId="14" hidden="1">{"'Sheet1'!$L$16"}</definedName>
    <definedName name="afdf" localSheetId="0" hidden="1">{"'Sheet1'!$L$16"}</definedName>
    <definedName name="afdf" localSheetId="2" hidden="1">{"'Sheet1'!$L$16"}</definedName>
    <definedName name="afdf" localSheetId="3" hidden="1">{"'Sheet1'!$L$16"}</definedName>
    <definedName name="afdf" localSheetId="5" hidden="1">{"'Sheet1'!$L$16"}</definedName>
    <definedName name="afdf" localSheetId="6" hidden="1">{"'Sheet1'!$L$16"}</definedName>
    <definedName name="afdf" localSheetId="8" hidden="1">{"'Sheet1'!$L$16"}</definedName>
    <definedName name="afdf" hidden="1">{"'Sheet1'!$L$16"}</definedName>
    <definedName name="Ag_" localSheetId="0">#REF!</definedName>
    <definedName name="Ag_" localSheetId="2">#REF!</definedName>
    <definedName name="Ag_" localSheetId="3">#REF!</definedName>
    <definedName name="Ag_" localSheetId="8">#REF!</definedName>
    <definedName name="Ag_">#REF!</definedName>
    <definedName name="ag15F80" localSheetId="0">#REF!</definedName>
    <definedName name="ag15F80" localSheetId="2">#REF!</definedName>
    <definedName name="ag15F80" localSheetId="3">#REF!</definedName>
    <definedName name="ag15F80" localSheetId="8">#REF!</definedName>
    <definedName name="ag15F80">#REF!</definedName>
    <definedName name="ah" localSheetId="0">#REF!</definedName>
    <definedName name="ah" localSheetId="2">#REF!</definedName>
    <definedName name="ah" localSheetId="3">#REF!</definedName>
    <definedName name="ah" localSheetId="8">#REF!</definedName>
    <definedName name="ah">#REF!</definedName>
    <definedName name="ai" localSheetId="0">#REF!</definedName>
    <definedName name="ai" localSheetId="2">#REF!</definedName>
    <definedName name="ai" localSheetId="3">#REF!</definedName>
    <definedName name="ai" localSheetId="8">#REF!</definedName>
    <definedName name="ai">#REF!</definedName>
    <definedName name="aii" localSheetId="0">#REF!</definedName>
    <definedName name="aii" localSheetId="2">#REF!</definedName>
    <definedName name="aii" localSheetId="3">#REF!</definedName>
    <definedName name="aii" localSheetId="8">#REF!</definedName>
    <definedName name="aii">#REF!</definedName>
    <definedName name="aiii" localSheetId="0">#REF!</definedName>
    <definedName name="aiii" localSheetId="2">#REF!</definedName>
    <definedName name="aiii" localSheetId="3">#REF!</definedName>
    <definedName name="aiii" localSheetId="8">#REF!</definedName>
    <definedName name="aiii">#REF!</definedName>
    <definedName name="AKHAC" localSheetId="0">#REF!</definedName>
    <definedName name="AKHAC" localSheetId="2">#REF!</definedName>
    <definedName name="AKHAC" localSheetId="3">#REF!</definedName>
    <definedName name="AKHAC" localSheetId="8">#REF!</definedName>
    <definedName name="AKHAC">#REF!</definedName>
    <definedName name="All_Item" localSheetId="0">#REF!</definedName>
    <definedName name="All_Item" localSheetId="2">#REF!</definedName>
    <definedName name="All_Item" localSheetId="3">#REF!</definedName>
    <definedName name="All_Item" localSheetId="8">#REF!</definedName>
    <definedName name="All_Item">#REF!</definedName>
    <definedName name="ALPIN">#N/A</definedName>
    <definedName name="ALPJYOU">#N/A</definedName>
    <definedName name="ALPTOI">#N/A</definedName>
    <definedName name="ALTINH" localSheetId="9">#REF!</definedName>
    <definedName name="ALTINH" localSheetId="13">#REF!</definedName>
    <definedName name="ALTINH" localSheetId="0">#REF!</definedName>
    <definedName name="ALTINH" localSheetId="2">#REF!</definedName>
    <definedName name="ALTINH" localSheetId="3">#REF!</definedName>
    <definedName name="ALTINH" localSheetId="8">#REF!</definedName>
    <definedName name="ALTINH">#REF!</definedName>
    <definedName name="am." localSheetId="9">#REF!</definedName>
    <definedName name="am." localSheetId="0">#REF!</definedName>
    <definedName name="am." localSheetId="2">#REF!</definedName>
    <definedName name="am." localSheetId="3">#REF!</definedName>
    <definedName name="am." localSheetId="8">#REF!</definedName>
    <definedName name="am.">#REF!</definedName>
    <definedName name="an" localSheetId="9">#REF!</definedName>
    <definedName name="an" localSheetId="0">#REF!</definedName>
    <definedName name="an" localSheetId="2">#REF!</definedName>
    <definedName name="an" localSheetId="3">#REF!</definedName>
    <definedName name="an" localSheetId="8">#REF!</definedName>
    <definedName name="an">#REF!</definedName>
    <definedName name="anfa_s" localSheetId="0">#REF!</definedName>
    <definedName name="anfa_s" localSheetId="2">#REF!</definedName>
    <definedName name="anfa_s" localSheetId="3">#REF!</definedName>
    <definedName name="anfa_s" localSheetId="8">#REF!</definedName>
    <definedName name="anfa_s">#REF!</definedName>
    <definedName name="ANN" localSheetId="0">#REF!</definedName>
    <definedName name="ANN" localSheetId="2">#REF!</definedName>
    <definedName name="ANN" localSheetId="3">#REF!</definedName>
    <definedName name="ANN" localSheetId="8">#REF!</definedName>
    <definedName name="ANN">#REF!</definedName>
    <definedName name="anpha" localSheetId="0">#REF!</definedName>
    <definedName name="anpha" localSheetId="2">#REF!</definedName>
    <definedName name="anpha" localSheetId="3">#REF!</definedName>
    <definedName name="anpha" localSheetId="8">#REF!</definedName>
    <definedName name="anpha">#REF!</definedName>
    <definedName name="ANQD" localSheetId="0">#REF!</definedName>
    <definedName name="ANQD" localSheetId="2">#REF!</definedName>
    <definedName name="ANQD" localSheetId="3">#REF!</definedName>
    <definedName name="ANQD" localSheetId="8">#REF!</definedName>
    <definedName name="ANQD">#REF!</definedName>
    <definedName name="anscount" localSheetId="13" hidden="1">3</definedName>
    <definedName name="anscount" localSheetId="8" hidden="1">3</definedName>
    <definedName name="anscount" hidden="1">1</definedName>
    <definedName name="ang" localSheetId="0">#REF!</definedName>
    <definedName name="ang" localSheetId="2">#REF!</definedName>
    <definedName name="ang" localSheetId="3">#REF!</definedName>
    <definedName name="ang" localSheetId="8">#REF!</definedName>
    <definedName name="ang">#REF!</definedName>
    <definedName name="Apstot" localSheetId="9">#REF!</definedName>
    <definedName name="Apstot" localSheetId="13">#REF!</definedName>
    <definedName name="Apstot" localSheetId="0">#REF!</definedName>
    <definedName name="Apstot" localSheetId="2">#REF!</definedName>
    <definedName name="Apstot" localSheetId="3">#REF!</definedName>
    <definedName name="Apstot" localSheetId="8">#REF!</definedName>
    <definedName name="Apstot">#REF!</definedName>
    <definedName name="Aq" localSheetId="9">#REF!</definedName>
    <definedName name="Aq" localSheetId="0">#REF!</definedName>
    <definedName name="Aq" localSheetId="2">#REF!</definedName>
    <definedName name="Aq" localSheetId="3">#REF!</definedName>
    <definedName name="Aq" localSheetId="8">#REF!</definedName>
    <definedName name="Aq">#REF!</definedName>
    <definedName name="aqbnmjm" localSheetId="13" hidden="1">#REF!</definedName>
    <definedName name="aqbnmjm" localSheetId="15" hidden="1">#REF!</definedName>
    <definedName name="aqbnmjm" localSheetId="16" hidden="1">#REF!</definedName>
    <definedName name="aqbnmjm" localSheetId="0" hidden="1">#REF!</definedName>
    <definedName name="aqbnmjm" localSheetId="2" hidden="1">#REF!</definedName>
    <definedName name="aqbnmjm" localSheetId="3" hidden="1">#REF!</definedName>
    <definedName name="aqbnmjm" localSheetId="8" hidden="1">#REF!</definedName>
    <definedName name="aqbnmjm" hidden="1">#REF!</definedName>
    <definedName name="As" localSheetId="0">#REF!</definedName>
    <definedName name="As" localSheetId="2">#REF!</definedName>
    <definedName name="As" localSheetId="3">#REF!</definedName>
    <definedName name="As" localSheetId="8">#REF!</definedName>
    <definedName name="As">#REF!</definedName>
    <definedName name="As_" localSheetId="0">#REF!</definedName>
    <definedName name="As_" localSheetId="2">#REF!</definedName>
    <definedName name="As_" localSheetId="3">#REF!</definedName>
    <definedName name="As_" localSheetId="8">#REF!</definedName>
    <definedName name="As_">#REF!</definedName>
    <definedName name="AS2DocOpenMode" hidden="1">"AS2DocumentEdit"</definedName>
    <definedName name="asb" localSheetId="9">#REF!</definedName>
    <definedName name="asb" localSheetId="13">#REF!</definedName>
    <definedName name="asb" localSheetId="0">#REF!</definedName>
    <definedName name="asb" localSheetId="2">#REF!</definedName>
    <definedName name="asb" localSheetId="3">#REF!</definedName>
    <definedName name="asb" localSheetId="8">#REF!</definedName>
    <definedName name="asb">#REF!</definedName>
    <definedName name="asd" localSheetId="9">#REF!</definedName>
    <definedName name="asd" localSheetId="0">#REF!</definedName>
    <definedName name="asd" localSheetId="2">#REF!</definedName>
    <definedName name="asd" localSheetId="3">#REF!</definedName>
    <definedName name="asd" localSheetId="8">#REF!</definedName>
    <definedName name="asd">#REF!</definedName>
    <definedName name="asega" localSheetId="9">{"Thuxm2.xls","Sheet1"}</definedName>
    <definedName name="asega" localSheetId="12">{"Thuxm2.xls","Sheet1"}</definedName>
    <definedName name="asega" localSheetId="13">{"Thuxm2.xls","Sheet1"}</definedName>
    <definedName name="asega" localSheetId="14">{"Thuxm2.xls","Sheet1"}</definedName>
    <definedName name="asega" localSheetId="0">{"Thuxm2.xls","Sheet1"}</definedName>
    <definedName name="asega" localSheetId="2">{"Thuxm2.xls","Sheet1"}</definedName>
    <definedName name="asega" localSheetId="3">{"Thuxm2.xls","Sheet1"}</definedName>
    <definedName name="asega" localSheetId="8">{"Thuxm2.xls","Sheet1"}</definedName>
    <definedName name="asega">{"Thuxm2.xls","Sheet1"}</definedName>
    <definedName name="asss" localSheetId="9" hidden="1">{"'Sheet1'!$L$16"}</definedName>
    <definedName name="asss" localSheetId="12" hidden="1">{"'Sheet1'!$L$16"}</definedName>
    <definedName name="asss" localSheetId="13" hidden="1">{"'Sheet1'!$L$16"}</definedName>
    <definedName name="asss" localSheetId="14" hidden="1">{"'Sheet1'!$L$16"}</definedName>
    <definedName name="asss" localSheetId="15" hidden="1">{"'Sheet1'!$L$16"}</definedName>
    <definedName name="asss" localSheetId="16" hidden="1">{"'Sheet1'!$L$16"}</definedName>
    <definedName name="asss" localSheetId="0" hidden="1">{"'Sheet1'!$L$16"}</definedName>
    <definedName name="asss" localSheetId="2" hidden="1">{"'Sheet1'!$L$16"}</definedName>
    <definedName name="asss" localSheetId="3" hidden="1">{"'Sheet1'!$L$16"}</definedName>
    <definedName name="asss" localSheetId="8" hidden="1">{"'Sheet1'!$L$16"}</definedName>
    <definedName name="asss" hidden="1">{"'Sheet1'!$L$16"}</definedName>
    <definedName name="astr" localSheetId="0">#REF!</definedName>
    <definedName name="astr" localSheetId="2">#REF!</definedName>
    <definedName name="astr" localSheetId="3">#REF!</definedName>
    <definedName name="astr" localSheetId="8">#REF!</definedName>
    <definedName name="astr">#REF!</definedName>
    <definedName name="at" localSheetId="0">#REF!</definedName>
    <definedName name="at" localSheetId="2">#REF!</definedName>
    <definedName name="at" localSheetId="3">#REF!</definedName>
    <definedName name="at" localSheetId="8">#REF!</definedName>
    <definedName name="at">#REF!</definedName>
    <definedName name="ata34yu" localSheetId="0">#REF!</definedName>
    <definedName name="ata34yu" localSheetId="2">#REF!</definedName>
    <definedName name="ata34yu" localSheetId="3">#REF!</definedName>
    <definedName name="ata34yu" localSheetId="8">#REF!</definedName>
    <definedName name="ata34yu">#REF!</definedName>
    <definedName name="ATGT" localSheetId="9" hidden="1">{"'Sheet1'!$L$16"}</definedName>
    <definedName name="ATGT" localSheetId="12" hidden="1">{"'Sheet1'!$L$16"}</definedName>
    <definedName name="ATGT" localSheetId="13" hidden="1">{"'Sheet1'!$L$16"}</definedName>
    <definedName name="ATGT" localSheetId="14" hidden="1">{"'Sheet1'!$L$16"}</definedName>
    <definedName name="ATGT" localSheetId="15" hidden="1">{"'Sheet1'!$L$16"}</definedName>
    <definedName name="ATGT" localSheetId="16" hidden="1">{"'Sheet1'!$L$16"}</definedName>
    <definedName name="ATGT" localSheetId="0" hidden="1">{"'Sheet1'!$L$16"}</definedName>
    <definedName name="ATGT" localSheetId="2" hidden="1">{"'Sheet1'!$L$16"}</definedName>
    <definedName name="ATGT" localSheetId="3" hidden="1">{"'Sheet1'!$L$16"}</definedName>
    <definedName name="ATGT" localSheetId="5" hidden="1">{"'Sheet1'!$L$16"}</definedName>
    <definedName name="ATGT" localSheetId="6" hidden="1">{"'Sheet1'!$L$16"}</definedName>
    <definedName name="ATGT" localSheetId="8" hidden="1">{"'Sheet1'!$L$16"}</definedName>
    <definedName name="ATGT" hidden="1">{"'Sheet1'!$L$16"}</definedName>
    <definedName name="ATW" localSheetId="0">#REF!</definedName>
    <definedName name="ATW" localSheetId="2">#REF!</definedName>
    <definedName name="ATW" localSheetId="3">#REF!</definedName>
    <definedName name="ATW" localSheetId="8">#REF!</definedName>
    <definedName name="ATW">#REF!</definedName>
    <definedName name="ATRAM" localSheetId="0">#REF!</definedName>
    <definedName name="ATRAM" localSheetId="2">#REF!</definedName>
    <definedName name="ATRAM" localSheetId="3">#REF!</definedName>
    <definedName name="ATRAM" localSheetId="8">#REF!</definedName>
    <definedName name="ATRAM">#REF!</definedName>
    <definedName name="Av" localSheetId="0">#REF!</definedName>
    <definedName name="Av" localSheetId="2">#REF!</definedName>
    <definedName name="Av" localSheetId="3">#REF!</definedName>
    <definedName name="Av" localSheetId="8">#REF!</definedName>
    <definedName name="Av">#REF!</definedName>
    <definedName name="Avf" localSheetId="0">#REF!</definedName>
    <definedName name="Avf" localSheetId="2">#REF!</definedName>
    <definedName name="Avf" localSheetId="3">#REF!</definedName>
    <definedName name="Avf" localSheetId="8">#REF!</definedName>
    <definedName name="Avf">#REF!</definedName>
    <definedName name="Avl" localSheetId="0">#REF!</definedName>
    <definedName name="Avl" localSheetId="2">#REF!</definedName>
    <definedName name="Avl" localSheetId="3">#REF!</definedName>
    <definedName name="Avl" localSheetId="8">#REF!</definedName>
    <definedName name="Avl">#REF!</definedName>
    <definedName name="âdf" localSheetId="9">{"Book5","sæ quü.xls","Dù to¸n x©y dùng nhµ s¶n xuÊt.xls","Than.xls","TiÕn ®é s¶n xuÊt - Th¸ng 9.xls"}</definedName>
    <definedName name="âdf" localSheetId="12">{"Book5","sæ quü.xls","Dù to¸n x©y dùng nhµ s¶n xuÊt.xls","Than.xls","TiÕn ®é s¶n xuÊt - Th¸ng 9.xls"}</definedName>
    <definedName name="âdf" localSheetId="13">{"Book5","sæ quü.xls","Dù to¸n x©y dùng nhµ s¶n xuÊt.xls","Than.xls","TiÕn ®é s¶n xuÊt - Th¸ng 9.xls"}</definedName>
    <definedName name="âdf" localSheetId="14">{"Book5","sæ quü.xls","Dù to¸n x©y dùng nhµ s¶n xuÊt.xls","Than.xls","TiÕn ®é s¶n xuÊt - Th¸ng 9.xls"}</definedName>
    <definedName name="âdf" localSheetId="0">{"Book5","sæ quü.xls","Dù to¸n x©y dùng nhµ s¶n xuÊt.xls","Than.xls","TiÕn ®é s¶n xuÊt - Th¸ng 9.xls"}</definedName>
    <definedName name="âdf" localSheetId="2">{"Book5","sæ quü.xls","Dù to¸n x©y dùng nhµ s¶n xuÊt.xls","Than.xls","TiÕn ®é s¶n xuÊt - Th¸ng 9.xls"}</definedName>
    <definedName name="âdf" localSheetId="3">{"Book5","sæ quü.xls","Dù to¸n x©y dùng nhµ s¶n xuÊt.xls","Than.xls","TiÕn ®é s¶n xuÊt - Th¸ng 9.xls"}</definedName>
    <definedName name="âdf" localSheetId="8">{"Book5","sæ quü.xls","Dù to¸n x©y dùng nhµ s¶n xuÊt.xls","Than.xls","TiÕn ®é s¶n xuÊt - Th¸ng 9.xls"}</definedName>
    <definedName name="âdf">{"Book5","sæ quü.xls","Dù to¸n x©y dùng nhµ s¶n xuÊt.xls","Than.xls","TiÕn ®é s¶n xuÊt - Th¸ng 9.xls"}</definedName>
    <definedName name="B.4" localSheetId="0">#REF!</definedName>
    <definedName name="B.4" localSheetId="2">#REF!</definedName>
    <definedName name="B.4" localSheetId="3">#REF!</definedName>
    <definedName name="B.4" localSheetId="8">#REF!</definedName>
    <definedName name="B.4">#REF!</definedName>
    <definedName name="B.5" localSheetId="0">#REF!</definedName>
    <definedName name="B.5" localSheetId="2">#REF!</definedName>
    <definedName name="B.5" localSheetId="3">#REF!</definedName>
    <definedName name="B.5" localSheetId="8">#REF!</definedName>
    <definedName name="B.5">#REF!</definedName>
    <definedName name="B.6" localSheetId="0">#REF!</definedName>
    <definedName name="B.6" localSheetId="2">#REF!</definedName>
    <definedName name="B.6" localSheetId="3">#REF!</definedName>
    <definedName name="B.6" localSheetId="8">#REF!</definedName>
    <definedName name="B.6">#REF!</definedName>
    <definedName name="B.7" localSheetId="0">#REF!</definedName>
    <definedName name="B.7" localSheetId="2">#REF!</definedName>
    <definedName name="B.7" localSheetId="3">#REF!</definedName>
    <definedName name="B.7" localSheetId="8">#REF!</definedName>
    <definedName name="B.7">#REF!</definedName>
    <definedName name="b.8" localSheetId="0">#REF!</definedName>
    <definedName name="b.8" localSheetId="2">#REF!</definedName>
    <definedName name="b.8" localSheetId="3">#REF!</definedName>
    <definedName name="b.8" localSheetId="8">#REF!</definedName>
    <definedName name="b.8">#REF!</definedName>
    <definedName name="b.9" localSheetId="0">#REF!</definedName>
    <definedName name="b.9" localSheetId="2">#REF!</definedName>
    <definedName name="b.9" localSheetId="3">#REF!</definedName>
    <definedName name="b.9" localSheetId="8">#REF!</definedName>
    <definedName name="b.9">#REF!</definedName>
    <definedName name="B.nuamat">7.25</definedName>
    <definedName name="b_240" localSheetId="0">#REF!</definedName>
    <definedName name="b_240" localSheetId="2">#REF!</definedName>
    <definedName name="b_240" localSheetId="3">#REF!</definedName>
    <definedName name="b_240" localSheetId="8">#REF!</definedName>
    <definedName name="b_240">#REF!</definedName>
    <definedName name="b_260" localSheetId="0">#REF!</definedName>
    <definedName name="b_260" localSheetId="2">#REF!</definedName>
    <definedName name="b_260" localSheetId="3">#REF!</definedName>
    <definedName name="b_260" localSheetId="8">#REF!</definedName>
    <definedName name="b_260">#REF!</definedName>
    <definedName name="b_280" localSheetId="0">#REF!</definedName>
    <definedName name="b_280" localSheetId="2">#REF!</definedName>
    <definedName name="b_280" localSheetId="3">#REF!</definedName>
    <definedName name="b_280" localSheetId="8">#REF!</definedName>
    <definedName name="b_280">#REF!</definedName>
    <definedName name="b_320" localSheetId="0">#REF!</definedName>
    <definedName name="b_320" localSheetId="2">#REF!</definedName>
    <definedName name="b_320" localSheetId="3">#REF!</definedName>
    <definedName name="b_320" localSheetId="8">#REF!</definedName>
    <definedName name="b_320">#REF!</definedName>
    <definedName name="b_350" localSheetId="0">#REF!</definedName>
    <definedName name="b_350" localSheetId="2">#REF!</definedName>
    <definedName name="b_350" localSheetId="3">#REF!</definedName>
    <definedName name="b_350" localSheetId="8">#REF!</definedName>
    <definedName name="b_350">#REF!</definedName>
    <definedName name="b_dd1" localSheetId="0">#REF!</definedName>
    <definedName name="b_dd1" localSheetId="2">#REF!</definedName>
    <definedName name="b_dd1" localSheetId="3">#REF!</definedName>
    <definedName name="b_dd1" localSheetId="8">#REF!</definedName>
    <definedName name="b_dd1">#REF!</definedName>
    <definedName name="b_DL" localSheetId="0">#REF!</definedName>
    <definedName name="b_DL" localSheetId="2">#REF!</definedName>
    <definedName name="b_DL" localSheetId="3">#REF!</definedName>
    <definedName name="b_DL" localSheetId="8">#REF!</definedName>
    <definedName name="b_DL">#REF!</definedName>
    <definedName name="b_eh" localSheetId="0">#REF!</definedName>
    <definedName name="b_eh" localSheetId="2">#REF!</definedName>
    <definedName name="b_eh" localSheetId="3">#REF!</definedName>
    <definedName name="b_eh" localSheetId="8">#REF!</definedName>
    <definedName name="b_eh">#REF!</definedName>
    <definedName name="b_eh1" localSheetId="0">#REF!</definedName>
    <definedName name="b_eh1" localSheetId="2">#REF!</definedName>
    <definedName name="b_eh1" localSheetId="3">#REF!</definedName>
    <definedName name="b_eh1" localSheetId="8">#REF!</definedName>
    <definedName name="b_eh1">#REF!</definedName>
    <definedName name="b_ev" localSheetId="0">#REF!</definedName>
    <definedName name="b_ev" localSheetId="2">#REF!</definedName>
    <definedName name="b_ev" localSheetId="3">#REF!</definedName>
    <definedName name="b_ev" localSheetId="8">#REF!</definedName>
    <definedName name="b_ev">#REF!</definedName>
    <definedName name="b_ev1" localSheetId="0">#REF!</definedName>
    <definedName name="b_ev1" localSheetId="2">#REF!</definedName>
    <definedName name="b_ev1" localSheetId="3">#REF!</definedName>
    <definedName name="b_ev1" localSheetId="8">#REF!</definedName>
    <definedName name="b_ev1">#REF!</definedName>
    <definedName name="b_FR" localSheetId="0">#REF!</definedName>
    <definedName name="b_FR" localSheetId="2">#REF!</definedName>
    <definedName name="b_FR" localSheetId="3">#REF!</definedName>
    <definedName name="b_FR" localSheetId="8">#REF!</definedName>
    <definedName name="b_FR">#REF!</definedName>
    <definedName name="b_fr1" localSheetId="0">#REF!</definedName>
    <definedName name="b_fr1" localSheetId="2">#REF!</definedName>
    <definedName name="b_fr1" localSheetId="3">#REF!</definedName>
    <definedName name="b_fr1" localSheetId="8">#REF!</definedName>
    <definedName name="b_fr1">#REF!</definedName>
    <definedName name="B_Isc" localSheetId="0">#REF!</definedName>
    <definedName name="B_Isc" localSheetId="2">#REF!</definedName>
    <definedName name="B_Isc" localSheetId="3">#REF!</definedName>
    <definedName name="B_Isc" localSheetId="8">#REF!</definedName>
    <definedName name="B_Isc">#REF!</definedName>
    <definedName name="b_LL" localSheetId="0">#REF!</definedName>
    <definedName name="b_LL" localSheetId="2">#REF!</definedName>
    <definedName name="b_LL" localSheetId="3">#REF!</definedName>
    <definedName name="b_LL" localSheetId="8">#REF!</definedName>
    <definedName name="b_LL">#REF!</definedName>
    <definedName name="b_ll1" localSheetId="0">#REF!</definedName>
    <definedName name="b_ll1" localSheetId="2">#REF!</definedName>
    <definedName name="b_ll1" localSheetId="3">#REF!</definedName>
    <definedName name="b_ll1" localSheetId="8">#REF!</definedName>
    <definedName name="b_ll1">#REF!</definedName>
    <definedName name="B_tinh" localSheetId="0">#REF!</definedName>
    <definedName name="B_tinh" localSheetId="2">#REF!</definedName>
    <definedName name="B_tinh" localSheetId="3">#REF!</definedName>
    <definedName name="B_tinh" localSheetId="8">#REF!</definedName>
    <definedName name="B_tinh">#REF!</definedName>
    <definedName name="b_WL" localSheetId="0">#REF!</definedName>
    <definedName name="b_WL" localSheetId="2">#REF!</definedName>
    <definedName name="b_WL" localSheetId="3">#REF!</definedName>
    <definedName name="b_WL" localSheetId="8">#REF!</definedName>
    <definedName name="b_WL">#REF!</definedName>
    <definedName name="b_WL1" localSheetId="0">#REF!</definedName>
    <definedName name="b_WL1" localSheetId="2">#REF!</definedName>
    <definedName name="b_WL1" localSheetId="3">#REF!</definedName>
    <definedName name="b_WL1" localSheetId="8">#REF!</definedName>
    <definedName name="b_WL1">#REF!</definedName>
    <definedName name="b_WS" localSheetId="0">#REF!</definedName>
    <definedName name="b_WS" localSheetId="2">#REF!</definedName>
    <definedName name="b_WS" localSheetId="3">#REF!</definedName>
    <definedName name="b_WS" localSheetId="8">#REF!</definedName>
    <definedName name="b_WS">#REF!</definedName>
    <definedName name="b_ws1" localSheetId="0">#REF!</definedName>
    <definedName name="b_ws1" localSheetId="2">#REF!</definedName>
    <definedName name="b_ws1" localSheetId="3">#REF!</definedName>
    <definedName name="b_ws1" localSheetId="8">#REF!</definedName>
    <definedName name="b_ws1">#REF!</definedName>
    <definedName name="b1." localSheetId="0">#REF!</definedName>
    <definedName name="b1." localSheetId="2">#REF!</definedName>
    <definedName name="b1." localSheetId="3">#REF!</definedName>
    <definedName name="b1." localSheetId="8">#REF!</definedName>
    <definedName name="b1.">#REF!</definedName>
    <definedName name="b10." localSheetId="0">#REF!</definedName>
    <definedName name="b10." localSheetId="2">#REF!</definedName>
    <definedName name="b10." localSheetId="3">#REF!</definedName>
    <definedName name="b10." localSheetId="8">#REF!</definedName>
    <definedName name="b10.">#REF!</definedName>
    <definedName name="b11." localSheetId="0">#REF!</definedName>
    <definedName name="b11." localSheetId="2">#REF!</definedName>
    <definedName name="b11." localSheetId="3">#REF!</definedName>
    <definedName name="b11." localSheetId="8">#REF!</definedName>
    <definedName name="b11.">#REF!</definedName>
    <definedName name="b12." localSheetId="0">#REF!</definedName>
    <definedName name="b12." localSheetId="2">#REF!</definedName>
    <definedName name="b12." localSheetId="3">#REF!</definedName>
    <definedName name="b12." localSheetId="8">#REF!</definedName>
    <definedName name="b12.">#REF!</definedName>
    <definedName name="b1s" localSheetId="0">#REF!</definedName>
    <definedName name="b1s" localSheetId="2">#REF!</definedName>
    <definedName name="b1s" localSheetId="3">#REF!</definedName>
    <definedName name="b1s" localSheetId="8">#REF!</definedName>
    <definedName name="b1s">#REF!</definedName>
    <definedName name="b1s_" localSheetId="0">#REF!</definedName>
    <definedName name="b1s_" localSheetId="2">#REF!</definedName>
    <definedName name="b1s_" localSheetId="3">#REF!</definedName>
    <definedName name="b1s_" localSheetId="8">#REF!</definedName>
    <definedName name="b1s_">#REF!</definedName>
    <definedName name="b1t" localSheetId="0">#REF!</definedName>
    <definedName name="b1t" localSheetId="2">#REF!</definedName>
    <definedName name="b1t" localSheetId="3">#REF!</definedName>
    <definedName name="b1t" localSheetId="8">#REF!</definedName>
    <definedName name="b1t">#REF!</definedName>
    <definedName name="b2." localSheetId="0">#REF!</definedName>
    <definedName name="b2." localSheetId="2">#REF!</definedName>
    <definedName name="b2." localSheetId="3">#REF!</definedName>
    <definedName name="b2." localSheetId="8">#REF!</definedName>
    <definedName name="b2.">#REF!</definedName>
    <definedName name="b2t" localSheetId="0">#REF!</definedName>
    <definedName name="b2t" localSheetId="2">#REF!</definedName>
    <definedName name="b2t" localSheetId="3">#REF!</definedName>
    <definedName name="b2t" localSheetId="8">#REF!</definedName>
    <definedName name="b2t">#REF!</definedName>
    <definedName name="b3." localSheetId="0">#REF!</definedName>
    <definedName name="b3." localSheetId="2">#REF!</definedName>
    <definedName name="b3." localSheetId="3">#REF!</definedName>
    <definedName name="b3." localSheetId="8">#REF!</definedName>
    <definedName name="b3.">#REF!</definedName>
    <definedName name="B3a" localSheetId="0">#REF!</definedName>
    <definedName name="B3a" localSheetId="2">#REF!</definedName>
    <definedName name="B3a" localSheetId="3">#REF!</definedName>
    <definedName name="B3a" localSheetId="8">#REF!</definedName>
    <definedName name="B3a">#REF!</definedName>
    <definedName name="b3t" localSheetId="0">#REF!</definedName>
    <definedName name="b3t" localSheetId="2">#REF!</definedName>
    <definedName name="b3t" localSheetId="3">#REF!</definedName>
    <definedName name="b3t" localSheetId="8">#REF!</definedName>
    <definedName name="b3t">#REF!</definedName>
    <definedName name="b4." localSheetId="0">#REF!</definedName>
    <definedName name="b4." localSheetId="2">#REF!</definedName>
    <definedName name="b4." localSheetId="3">#REF!</definedName>
    <definedName name="b4." localSheetId="8">#REF!</definedName>
    <definedName name="b4.">#REF!</definedName>
    <definedName name="b4t" localSheetId="0">#REF!</definedName>
    <definedName name="b4t" localSheetId="2">#REF!</definedName>
    <definedName name="b4t" localSheetId="3">#REF!</definedName>
    <definedName name="b4t" localSheetId="8">#REF!</definedName>
    <definedName name="b4t">#REF!</definedName>
    <definedName name="b5." localSheetId="0">#REF!</definedName>
    <definedName name="b5." localSheetId="2">#REF!</definedName>
    <definedName name="b5." localSheetId="3">#REF!</definedName>
    <definedName name="b5." localSheetId="8">#REF!</definedName>
    <definedName name="b5.">#REF!</definedName>
    <definedName name="b6." localSheetId="0">#REF!</definedName>
    <definedName name="b6." localSheetId="2">#REF!</definedName>
    <definedName name="b6." localSheetId="3">#REF!</definedName>
    <definedName name="b6." localSheetId="8">#REF!</definedName>
    <definedName name="b6.">#REF!</definedName>
    <definedName name="b7." localSheetId="0">#REF!</definedName>
    <definedName name="b7." localSheetId="2">#REF!</definedName>
    <definedName name="b7." localSheetId="3">#REF!</definedName>
    <definedName name="b7." localSheetId="8">#REF!</definedName>
    <definedName name="b7.">#REF!</definedName>
    <definedName name="bac2.5">#N/A</definedName>
    <definedName name="bac25d" localSheetId="13">#REF!</definedName>
    <definedName name="bac25d" localSheetId="0">#REF!</definedName>
    <definedName name="bac25d" localSheetId="2">#REF!</definedName>
    <definedName name="bac25d" localSheetId="3">#REF!</definedName>
    <definedName name="bac25d" localSheetId="8">#REF!</definedName>
    <definedName name="bac25d">#REF!</definedName>
    <definedName name="bac27d" localSheetId="0">#REF!</definedName>
    <definedName name="bac27d" localSheetId="2">#REF!</definedName>
    <definedName name="bac27d" localSheetId="3">#REF!</definedName>
    <definedName name="bac27d" localSheetId="8">#REF!</definedName>
    <definedName name="bac27d">#REF!</definedName>
    <definedName name="bac2d" localSheetId="0">#REF!</definedName>
    <definedName name="bac2d" localSheetId="2">#REF!</definedName>
    <definedName name="bac2d" localSheetId="3">#REF!</definedName>
    <definedName name="bac2d" localSheetId="8">#REF!</definedName>
    <definedName name="bac2d">#REF!</definedName>
    <definedName name="bac3.5">#N/A</definedName>
    <definedName name="bac35d" localSheetId="13">#REF!</definedName>
    <definedName name="bac35d" localSheetId="0">#REF!</definedName>
    <definedName name="bac35d" localSheetId="2">#REF!</definedName>
    <definedName name="bac35d" localSheetId="3">#REF!</definedName>
    <definedName name="bac35d" localSheetId="8">#REF!</definedName>
    <definedName name="bac35d">#REF!</definedName>
    <definedName name="bac37d" localSheetId="0">#REF!</definedName>
    <definedName name="bac37d" localSheetId="2">#REF!</definedName>
    <definedName name="bac37d" localSheetId="3">#REF!</definedName>
    <definedName name="bac37d" localSheetId="8">#REF!</definedName>
    <definedName name="bac37d">#REF!</definedName>
    <definedName name="bac3d" localSheetId="0">#REF!</definedName>
    <definedName name="bac3d" localSheetId="2">#REF!</definedName>
    <definedName name="bac3d" localSheetId="3">#REF!</definedName>
    <definedName name="bac3d" localSheetId="8">#REF!</definedName>
    <definedName name="bac3d">#REF!</definedName>
    <definedName name="bac4.5">#N/A</definedName>
    <definedName name="bac45d" localSheetId="13">#REF!</definedName>
    <definedName name="bac45d" localSheetId="0">#REF!</definedName>
    <definedName name="bac45d" localSheetId="2">#REF!</definedName>
    <definedName name="bac45d" localSheetId="3">#REF!</definedName>
    <definedName name="bac45d" localSheetId="8">#REF!</definedName>
    <definedName name="bac45d">#REF!</definedName>
    <definedName name="bac47d" localSheetId="0">#REF!</definedName>
    <definedName name="bac47d" localSheetId="2">#REF!</definedName>
    <definedName name="bac47d" localSheetId="3">#REF!</definedName>
    <definedName name="bac47d" localSheetId="8">#REF!</definedName>
    <definedName name="bac47d">#REF!</definedName>
    <definedName name="bac4d" localSheetId="0">#REF!</definedName>
    <definedName name="bac4d" localSheetId="2">#REF!</definedName>
    <definedName name="bac4d" localSheetId="3">#REF!</definedName>
    <definedName name="bac4d" localSheetId="8">#REF!</definedName>
    <definedName name="bac4d">#REF!</definedName>
    <definedName name="bac4d1" localSheetId="0">#REF!</definedName>
    <definedName name="bac4d1" localSheetId="2">#REF!</definedName>
    <definedName name="bac4d1" localSheetId="3">#REF!</definedName>
    <definedName name="bac4d1" localSheetId="8">#REF!</definedName>
    <definedName name="bac4d1">#REF!</definedName>
    <definedName name="bactham" localSheetId="0">#REF!</definedName>
    <definedName name="bactham" localSheetId="2">#REF!</definedName>
    <definedName name="bactham" localSheetId="3">#REF!</definedName>
    <definedName name="bactham" localSheetId="8">#REF!</definedName>
    <definedName name="bactham">#REF!</definedName>
    <definedName name="Bai_ducdam_coc" localSheetId="0">#REF!</definedName>
    <definedName name="Bai_ducdam_coc" localSheetId="2">#REF!</definedName>
    <definedName name="Bai_ducdam_coc" localSheetId="3">#REF!</definedName>
    <definedName name="Bai_ducdam_coc" localSheetId="8">#REF!</definedName>
    <definedName name="Bai_ducdam_coc">#REF!</definedName>
    <definedName name="BaiChay" localSheetId="0">#REF!</definedName>
    <definedName name="BaiChay" localSheetId="2">#REF!</definedName>
    <definedName name="BaiChay" localSheetId="3">#REF!</definedName>
    <definedName name="BaiChay" localSheetId="8">#REF!</definedName>
    <definedName name="BaiChay">#REF!</definedName>
    <definedName name="BAMUA1" localSheetId="0">#REF!</definedName>
    <definedName name="BAMUA1" localSheetId="2">#REF!</definedName>
    <definedName name="BAMUA1" localSheetId="3">#REF!</definedName>
    <definedName name="BAMUA1" localSheetId="8">#REF!</definedName>
    <definedName name="BAMUA1">#REF!</definedName>
    <definedName name="BAMUA2" localSheetId="0">#REF!</definedName>
    <definedName name="BAMUA2" localSheetId="2">#REF!</definedName>
    <definedName name="BAMUA2" localSheetId="3">#REF!</definedName>
    <definedName name="BAMUA2" localSheetId="8">#REF!</definedName>
    <definedName name="BAMUA2">#REF!</definedName>
    <definedName name="ban" localSheetId="0">#REF!</definedName>
    <definedName name="ban" localSheetId="2">#REF!</definedName>
    <definedName name="ban" localSheetId="3">#REF!</definedName>
    <definedName name="ban" localSheetId="8">#REF!</definedName>
    <definedName name="ban">#REF!</definedName>
    <definedName name="ban_dan" localSheetId="0">#REF!</definedName>
    <definedName name="ban_dan" localSheetId="2">#REF!</definedName>
    <definedName name="ban_dan" localSheetId="3">#REF!</definedName>
    <definedName name="ban_dan" localSheetId="8">#REF!</definedName>
    <definedName name="ban_dan">#REF!</definedName>
    <definedName name="banql" localSheetId="9" hidden="1">{"'Sheet1'!$L$16"}</definedName>
    <definedName name="banql" localSheetId="12" hidden="1">{"'Sheet1'!$L$16"}</definedName>
    <definedName name="banql" localSheetId="13" hidden="1">{"'Sheet1'!$L$16"}</definedName>
    <definedName name="banql" localSheetId="14" hidden="1">{"'Sheet1'!$L$16"}</definedName>
    <definedName name="banql" localSheetId="15" hidden="1">{"'Sheet1'!$L$16"}</definedName>
    <definedName name="banql" localSheetId="16" hidden="1">{"'Sheet1'!$L$16"}</definedName>
    <definedName name="banQL" localSheetId="0" hidden="1">{"'Sheet1'!$L$16"}</definedName>
    <definedName name="banQL" localSheetId="2" hidden="1">{"'Sheet1'!$L$16"}</definedName>
    <definedName name="banQL" localSheetId="3" hidden="1">{"'Sheet1'!$L$16"}</definedName>
    <definedName name="banQL" localSheetId="5" hidden="1">{"'Sheet1'!$L$16"}</definedName>
    <definedName name="banQL" localSheetId="6" hidden="1">{"'Sheet1'!$L$16"}</definedName>
    <definedName name="banql" localSheetId="8" hidden="1">{"'Sheet1'!$L$16"}</definedName>
    <definedName name="banQL" hidden="1">{"'Sheet1'!$L$16"}</definedName>
    <definedName name="Bang_cly" localSheetId="0">#REF!</definedName>
    <definedName name="Bang_cly" localSheetId="2">#REF!</definedName>
    <definedName name="Bang_cly" localSheetId="3">#REF!</definedName>
    <definedName name="Bang_cly" localSheetId="8">#REF!</definedName>
    <definedName name="Bang_cly">#REF!</definedName>
    <definedName name="Bang_CVC" localSheetId="0">#REF!</definedName>
    <definedName name="Bang_CVC" localSheetId="2">#REF!</definedName>
    <definedName name="Bang_CVC" localSheetId="3">#REF!</definedName>
    <definedName name="Bang_CVC" localSheetId="8">#REF!</definedName>
    <definedName name="Bang_CVC">#REF!</definedName>
    <definedName name="BANG_CHI_TIET_THI_NGHIEM_CONG_TO" localSheetId="0">#REF!</definedName>
    <definedName name="BANG_CHI_TIET_THI_NGHIEM_CONG_TO" localSheetId="2">#REF!</definedName>
    <definedName name="BANG_CHI_TIET_THI_NGHIEM_CONG_TO" localSheetId="3">#REF!</definedName>
    <definedName name="BANG_CHI_TIET_THI_NGHIEM_CONG_TO" localSheetId="8">#REF!</definedName>
    <definedName name="BANG_CHI_TIET_THI_NGHIEM_CONG_TO">#REF!</definedName>
    <definedName name="BANG_CHI_TIET_THI_NGHIEM_DZ0.4KV" localSheetId="0">#REF!</definedName>
    <definedName name="BANG_CHI_TIET_THI_NGHIEM_DZ0.4KV" localSheetId="2">#REF!</definedName>
    <definedName name="BANG_CHI_TIET_THI_NGHIEM_DZ0.4KV" localSheetId="3">#REF!</definedName>
    <definedName name="BANG_CHI_TIET_THI_NGHIEM_DZ0.4KV" localSheetId="8">#REF!</definedName>
    <definedName name="BANG_CHI_TIET_THI_NGHIEM_DZ0.4KV">#REF!</definedName>
    <definedName name="bang_gia" localSheetId="0">#REF!</definedName>
    <definedName name="bang_gia" localSheetId="2">#REF!</definedName>
    <definedName name="bang_gia" localSheetId="3">#REF!</definedName>
    <definedName name="bang_gia" localSheetId="8">#REF!</definedName>
    <definedName name="bang_gia">#REF!</definedName>
    <definedName name="BANG_TONG_HOP_CONG_TO" localSheetId="0">#REF!</definedName>
    <definedName name="BANG_TONG_HOP_CONG_TO" localSheetId="2">#REF!</definedName>
    <definedName name="BANG_TONG_HOP_CONG_TO" localSheetId="3">#REF!</definedName>
    <definedName name="BANG_TONG_HOP_CONG_TO" localSheetId="8">#REF!</definedName>
    <definedName name="BANG_TONG_HOP_CONG_TO">#REF!</definedName>
    <definedName name="BANG_TONG_HOP_DZ0.4KV" localSheetId="0">#REF!</definedName>
    <definedName name="BANG_TONG_HOP_DZ0.4KV" localSheetId="2">#REF!</definedName>
    <definedName name="BANG_TONG_HOP_DZ0.4KV" localSheetId="3">#REF!</definedName>
    <definedName name="BANG_TONG_HOP_DZ0.4KV" localSheetId="8">#REF!</definedName>
    <definedName name="BANG_TONG_HOP_DZ0.4KV">#REF!</definedName>
    <definedName name="BANG_TONG_HOP_DZ22KV" localSheetId="0">#REF!</definedName>
    <definedName name="BANG_TONG_HOP_DZ22KV" localSheetId="2">#REF!</definedName>
    <definedName name="BANG_TONG_HOP_DZ22KV" localSheetId="3">#REF!</definedName>
    <definedName name="BANG_TONG_HOP_DZ22KV" localSheetId="8">#REF!</definedName>
    <definedName name="BANG_TONG_HOP_DZ22KV">#REF!</definedName>
    <definedName name="BANG_TONG_HOP_KHO_BAI" localSheetId="0">#REF!</definedName>
    <definedName name="BANG_TONG_HOP_KHO_BAI" localSheetId="2">#REF!</definedName>
    <definedName name="BANG_TONG_HOP_KHO_BAI" localSheetId="3">#REF!</definedName>
    <definedName name="BANG_TONG_HOP_KHO_BAI" localSheetId="8">#REF!</definedName>
    <definedName name="BANG_TONG_HOP_KHO_BAI">#REF!</definedName>
    <definedName name="BANG_TONG_HOP_TBA" localSheetId="0">#REF!</definedName>
    <definedName name="BANG_TONG_HOP_TBA" localSheetId="2">#REF!</definedName>
    <definedName name="BANG_TONG_HOP_TBA" localSheetId="3">#REF!</definedName>
    <definedName name="BANG_TONG_HOP_TBA" localSheetId="8">#REF!</definedName>
    <definedName name="BANG_TONG_HOP_TBA">#REF!</definedName>
    <definedName name="Bang_travl" localSheetId="0">#REF!</definedName>
    <definedName name="Bang_travl" localSheetId="2">#REF!</definedName>
    <definedName name="Bang_travl" localSheetId="3">#REF!</definedName>
    <definedName name="Bang_travl" localSheetId="8">#REF!</definedName>
    <definedName name="Bang_travl">#REF!</definedName>
    <definedName name="Bang1" localSheetId="0">#REF!</definedName>
    <definedName name="Bang1" localSheetId="2">#REF!</definedName>
    <definedName name="Bang1" localSheetId="3">#REF!</definedName>
    <definedName name="Bang1" localSheetId="8">#REF!</definedName>
    <definedName name="Bang1">#REF!</definedName>
    <definedName name="bangchu" localSheetId="0">#REF!</definedName>
    <definedName name="bangchu" localSheetId="2">#REF!</definedName>
    <definedName name="bangchu" localSheetId="3">#REF!</definedName>
    <definedName name="bangchu" localSheetId="8">#REF!</definedName>
    <definedName name="bangchu">#REF!</definedName>
    <definedName name="BangGiaVL_Q" localSheetId="0">#REF!</definedName>
    <definedName name="BangGiaVL_Q" localSheetId="2">#REF!</definedName>
    <definedName name="BangGiaVL_Q" localSheetId="3">#REF!</definedName>
    <definedName name="BangGiaVL_Q" localSheetId="8">#REF!</definedName>
    <definedName name="BangGiaVL_Q">#REF!</definedName>
    <definedName name="bangluong" localSheetId="0">#REF!</definedName>
    <definedName name="bangluong" localSheetId="2">#REF!</definedName>
    <definedName name="bangluong" localSheetId="3">#REF!</definedName>
    <definedName name="bangluong" localSheetId="8">#REF!</definedName>
    <definedName name="bangluong">#REF!</definedName>
    <definedName name="BangMa" localSheetId="0">#REF!</definedName>
    <definedName name="BangMa" localSheetId="2">#REF!</definedName>
    <definedName name="BangMa" localSheetId="3">#REF!</definedName>
    <definedName name="BangMa" localSheetId="8">#REF!</definedName>
    <definedName name="BangMa">#REF!</definedName>
    <definedName name="Bangtienluong" localSheetId="0">#REF!</definedName>
    <definedName name="Bangtienluong" localSheetId="2">#REF!</definedName>
    <definedName name="Bangtienluong" localSheetId="3">#REF!</definedName>
    <definedName name="Bangtienluong" localSheetId="8">#REF!</definedName>
    <definedName name="Bangtienluong">#REF!</definedName>
    <definedName name="baotaibovay" localSheetId="0">#REF!</definedName>
    <definedName name="baotaibovay" localSheetId="2">#REF!</definedName>
    <definedName name="baotaibovay" localSheetId="3">#REF!</definedName>
    <definedName name="baotaibovay" localSheetId="8">#REF!</definedName>
    <definedName name="baotaibovay">#REF!</definedName>
    <definedName name="BarData" localSheetId="0">#REF!</definedName>
    <definedName name="BarData" localSheetId="2">#REF!</definedName>
    <definedName name="BarData" localSheetId="3">#REF!</definedName>
    <definedName name="BarData" localSheetId="8">#REF!</definedName>
    <definedName name="BarData">#REF!</definedName>
    <definedName name="Bardata1" localSheetId="0">#REF!</definedName>
    <definedName name="Bardata1" localSheetId="2">#REF!</definedName>
    <definedName name="Bardata1" localSheetId="3">#REF!</definedName>
    <definedName name="Bardata1" localSheetId="8">#REF!</definedName>
    <definedName name="Bardata1">#REF!</definedName>
    <definedName name="BB" localSheetId="0">#REF!</definedName>
    <definedName name="BB" localSheetId="2">#REF!</definedName>
    <definedName name="BB" localSheetId="3">#REF!</definedName>
    <definedName name="BB" localSheetId="8">#REF!</definedName>
    <definedName name="BB">#REF!</definedName>
    <definedName name="bbbb" localSheetId="0">#REF!</definedName>
    <definedName name="bbbb" localSheetId="2">#REF!</definedName>
    <definedName name="bbbb" localSheetId="3">#REF!</definedName>
    <definedName name="bbbb" localSheetId="8">#REF!</definedName>
    <definedName name="bbbb">#REF!</definedName>
    <definedName name="bbcn" localSheetId="0">#REF!</definedName>
    <definedName name="bbcn" localSheetId="2">#REF!</definedName>
    <definedName name="bbcn" localSheetId="3">#REF!</definedName>
    <definedName name="bbcn" localSheetId="8">#REF!</definedName>
    <definedName name="bbcn">#REF!</definedName>
    <definedName name="bbvuong" localSheetId="0">#REF!</definedName>
    <definedName name="bbvuong" localSheetId="2">#REF!</definedName>
    <definedName name="bbvuong" localSheetId="3">#REF!</definedName>
    <definedName name="bbvuong" localSheetId="8">#REF!</definedName>
    <definedName name="bbvuong">#REF!</definedName>
    <definedName name="bc_1" localSheetId="0">#REF!</definedName>
    <definedName name="bc_1" localSheetId="2">#REF!</definedName>
    <definedName name="bc_1" localSheetId="3">#REF!</definedName>
    <definedName name="bc_1" localSheetId="8">#REF!</definedName>
    <definedName name="bc_1">#REF!</definedName>
    <definedName name="bc_2" localSheetId="0">#REF!</definedName>
    <definedName name="bc_2" localSheetId="2">#REF!</definedName>
    <definedName name="bc_2" localSheetId="3">#REF!</definedName>
    <definedName name="bc_2" localSheetId="8">#REF!</definedName>
    <definedName name="bc_2">#REF!</definedName>
    <definedName name="BCBo" localSheetId="12" hidden="1">{"'Sheet1'!$L$16"}</definedName>
    <definedName name="BCBo" localSheetId="14" hidden="1">{"'Sheet1'!$L$16"}</definedName>
    <definedName name="BCBo" localSheetId="0" hidden="1">{"'Sheet1'!$L$16"}</definedName>
    <definedName name="BCBo" localSheetId="2" hidden="1">{"'Sheet1'!$L$16"}</definedName>
    <definedName name="BCBo" localSheetId="3" hidden="1">{"'Sheet1'!$L$16"}</definedName>
    <definedName name="BCBo" localSheetId="5" hidden="1">{"'Sheet1'!$L$16"}</definedName>
    <definedName name="BCBo" localSheetId="6" hidden="1">{"'Sheet1'!$L$16"}</definedName>
    <definedName name="BCBo" localSheetId="8" hidden="1">{"'Sheet1'!$L$16"}</definedName>
    <definedName name="BCBo" hidden="1">{"'Sheet1'!$L$16"}</definedName>
    <definedName name="BCT" localSheetId="0">#REF!</definedName>
    <definedName name="BCT" localSheetId="2">#REF!</definedName>
    <definedName name="BCT" localSheetId="3">#REF!</definedName>
    <definedName name="BCT" localSheetId="8">#REF!</definedName>
    <definedName name="BCT">#REF!</definedName>
    <definedName name="BDAY" localSheetId="0">#REF!</definedName>
    <definedName name="BDAY" localSheetId="2">#REF!</definedName>
    <definedName name="BDAY" localSheetId="3">#REF!</definedName>
    <definedName name="BDAY" localSheetId="8">#REF!</definedName>
    <definedName name="BDAY">#REF!</definedName>
    <definedName name="bdc" localSheetId="0">#REF!</definedName>
    <definedName name="bdc" localSheetId="2">#REF!</definedName>
    <definedName name="bdc" localSheetId="3">#REF!</definedName>
    <definedName name="bdc" localSheetId="8">#REF!</definedName>
    <definedName name="bdc">#REF!</definedName>
    <definedName name="bdd">1.5</definedName>
    <definedName name="BDIM" localSheetId="0">#REF!</definedName>
    <definedName name="BDIM" localSheetId="2">#REF!</definedName>
    <definedName name="BDIM" localSheetId="3">#REF!</definedName>
    <definedName name="BDIM" localSheetId="8">#REF!</definedName>
    <definedName name="BDIM">#REF!</definedName>
    <definedName name="bdw" localSheetId="0">#REF!</definedName>
    <definedName name="bdw" localSheetId="2">#REF!</definedName>
    <definedName name="bdw" localSheetId="3">#REF!</definedName>
    <definedName name="bdw" localSheetId="8">#REF!</definedName>
    <definedName name="bdw">#REF!</definedName>
    <definedName name="be" localSheetId="0">#REF!</definedName>
    <definedName name="be" localSheetId="2">#REF!</definedName>
    <definedName name="be" localSheetId="3">#REF!</definedName>
    <definedName name="be" localSheetId="8">#REF!</definedName>
    <definedName name="be">#REF!</definedName>
    <definedName name="Be_duc_dam" localSheetId="0">#REF!</definedName>
    <definedName name="Be_duc_dam" localSheetId="2">#REF!</definedName>
    <definedName name="Be_duc_dam" localSheetId="3">#REF!</definedName>
    <definedName name="Be_duc_dam" localSheetId="8">#REF!</definedName>
    <definedName name="Be_duc_dam">#REF!</definedName>
    <definedName name="Be1L" localSheetId="0">#REF!</definedName>
    <definedName name="Be1L" localSheetId="2">#REF!</definedName>
    <definedName name="Be1L" localSheetId="3">#REF!</definedName>
    <definedName name="Be1L" localSheetId="8">#REF!</definedName>
    <definedName name="Be1L">#REF!</definedName>
    <definedName name="beepsound" localSheetId="0">#REF!</definedName>
    <definedName name="beepsound" localSheetId="2">#REF!</definedName>
    <definedName name="beepsound" localSheetId="3">#REF!</definedName>
    <definedName name="beepsound" localSheetId="8">#REF!</definedName>
    <definedName name="beepsound">#REF!</definedName>
    <definedName name="benuoc" localSheetId="0">#REF!</definedName>
    <definedName name="benuoc" localSheetId="2">#REF!</definedName>
    <definedName name="benuoc" localSheetId="3">#REF!</definedName>
    <definedName name="benuoc" localSheetId="8">#REF!</definedName>
    <definedName name="benuoc">#REF!</definedName>
    <definedName name="bengam" localSheetId="0">#REF!</definedName>
    <definedName name="bengam" localSheetId="2">#REF!</definedName>
    <definedName name="bengam" localSheetId="3">#REF!</definedName>
    <definedName name="bengam" localSheetId="8">#REF!</definedName>
    <definedName name="bengam">#REF!</definedName>
    <definedName name="beta" localSheetId="0">#REF!</definedName>
    <definedName name="beta" localSheetId="2">#REF!</definedName>
    <definedName name="beta" localSheetId="3">#REF!</definedName>
    <definedName name="beta" localSheetId="8">#REF!</definedName>
    <definedName name="beta">#REF!</definedName>
    <definedName name="Bezugsfeld" localSheetId="0">#REF!</definedName>
    <definedName name="Bezugsfeld" localSheetId="2">#REF!</definedName>
    <definedName name="Bezugsfeld" localSheetId="3">#REF!</definedName>
    <definedName name="Bezugsfeld" localSheetId="8">#REF!</definedName>
    <definedName name="Bezugsfeld">#REF!</definedName>
    <definedName name="Bgiang" localSheetId="9" hidden="1">{"'Sheet1'!$L$16"}</definedName>
    <definedName name="Bgiang" localSheetId="12" hidden="1">{"'Sheet1'!$L$16"}</definedName>
    <definedName name="Bgiang" localSheetId="13" hidden="1">{"'Sheet1'!$L$16"}</definedName>
    <definedName name="Bgiang" localSheetId="14" hidden="1">{"'Sheet1'!$L$16"}</definedName>
    <definedName name="Bgiang" localSheetId="15" hidden="1">{"'Sheet1'!$L$16"}</definedName>
    <definedName name="Bgiang" localSheetId="16" hidden="1">{"'Sheet1'!$L$16"}</definedName>
    <definedName name="Bgiang" localSheetId="0" hidden="1">{"'Sheet1'!$L$16"}</definedName>
    <definedName name="Bgiang" localSheetId="2" hidden="1">{"'Sheet1'!$L$16"}</definedName>
    <definedName name="Bgiang" localSheetId="3" hidden="1">{"'Sheet1'!$L$16"}</definedName>
    <definedName name="Bgiang" localSheetId="5" hidden="1">{"'Sheet1'!$L$16"}</definedName>
    <definedName name="Bgiang" localSheetId="6" hidden="1">{"'Sheet1'!$L$16"}</definedName>
    <definedName name="Bgiang" localSheetId="8" hidden="1">{"'Sheet1'!$L$16"}</definedName>
    <definedName name="Bgiang" hidden="1">{"'Sheet1'!$L$16"}</definedName>
    <definedName name="BHDB" localSheetId="12" hidden="1">{"'Sheet1'!$L$16"}</definedName>
    <definedName name="BHDB" localSheetId="14" hidden="1">{"'Sheet1'!$L$16"}</definedName>
    <definedName name="BHDB" localSheetId="0" hidden="1">{"'Sheet1'!$L$16"}</definedName>
    <definedName name="BHDB" localSheetId="2" hidden="1">{"'Sheet1'!$L$16"}</definedName>
    <definedName name="BHDB" localSheetId="3" hidden="1">{"'Sheet1'!$L$16"}</definedName>
    <definedName name="BHDB" localSheetId="5" hidden="1">{"'Sheet1'!$L$16"}</definedName>
    <definedName name="BHDB" localSheetId="6" hidden="1">{"'Sheet1'!$L$16"}</definedName>
    <definedName name="BHDB" localSheetId="8" hidden="1">{"'Sheet1'!$L$16"}</definedName>
    <definedName name="BHDB" hidden="1">{"'Sheet1'!$L$16"}</definedName>
    <definedName name="bia" localSheetId="0">#REF!</definedName>
    <definedName name="bia" localSheetId="2">#REF!</definedName>
    <definedName name="bia" localSheetId="3">#REF!</definedName>
    <definedName name="bia" localSheetId="8">#REF!</definedName>
    <definedName name="bia">#REF!</definedName>
    <definedName name="bienbao" localSheetId="0">#REF!</definedName>
    <definedName name="bienbao" localSheetId="2">#REF!</definedName>
    <definedName name="bienbao" localSheetId="3">#REF!</definedName>
    <definedName name="bienbao" localSheetId="8">#REF!</definedName>
    <definedName name="bienbao">#REF!</definedName>
    <definedName name="biencn1200x1000">'[2]R&amp;P'!$G$106</definedName>
    <definedName name="biencn1600x1000">'[2]R&amp;P'!$G$107</definedName>
    <definedName name="biencn400x400">'[2]R&amp;P'!$G$104</definedName>
    <definedName name="biencn800x600">'[2]R&amp;P'!$G$105</definedName>
    <definedName name="bientamgiac900">'[2]R&amp;P'!$G$103</definedName>
    <definedName name="bientron900">'[2]R&amp;P'!$G$102</definedName>
    <definedName name="binh" localSheetId="12" hidden="1">{"'Sheet1'!$L$16"}</definedName>
    <definedName name="binh" localSheetId="14" hidden="1">{"'Sheet1'!$L$16"}</definedName>
    <definedName name="binh" localSheetId="0" hidden="1">{"'Sheet1'!$L$16"}</definedName>
    <definedName name="binh" localSheetId="2" hidden="1">{"'Sheet1'!$L$16"}</definedName>
    <definedName name="binh" localSheetId="3" hidden="1">{"'Sheet1'!$L$16"}</definedName>
    <definedName name="binh" localSheetId="5" hidden="1">{"'Sheet1'!$L$16"}</definedName>
    <definedName name="binh" localSheetId="6" hidden="1">{"'Sheet1'!$L$16"}</definedName>
    <definedName name="binh" localSheetId="8" hidden="1">{"'Sheet1'!$L$16"}</definedName>
    <definedName name="binh" hidden="1">{"'Sheet1'!$L$16"}</definedName>
    <definedName name="Bình_Định" localSheetId="0">#REF!</definedName>
    <definedName name="Bình_Định" localSheetId="2">#REF!</definedName>
    <definedName name="Bình_Định" localSheetId="3">#REF!</definedName>
    <definedName name="Bình_Định" localSheetId="8">#REF!</definedName>
    <definedName name="Bình_Định">#REF!</definedName>
    <definedName name="bitum" localSheetId="0">#REF!</definedName>
    <definedName name="bitum" localSheetId="2">#REF!</definedName>
    <definedName name="bitum" localSheetId="3">#REF!</definedName>
    <definedName name="bitum" localSheetId="8">#REF!</definedName>
    <definedName name="bitum">#REF!</definedName>
    <definedName name="BKinh" localSheetId="9">#REF!</definedName>
    <definedName name="BKinh" localSheetId="13">#REF!</definedName>
    <definedName name="BKinh" localSheetId="0">#REF!</definedName>
    <definedName name="BKinh" localSheetId="2">#REF!</definedName>
    <definedName name="BKinh" localSheetId="3">#REF!</definedName>
    <definedName name="BKinh" localSheetId="8">#REF!</definedName>
    <definedName name="BKinh">#REF!</definedName>
    <definedName name="BKH" localSheetId="0">#REF!</definedName>
    <definedName name="BKH" localSheetId="2">#REF!</definedName>
    <definedName name="BKH" localSheetId="3">#REF!</definedName>
    <definedName name="BKH" localSheetId="8">#REF!</definedName>
    <definedName name="BKH">#REF!</definedName>
    <definedName name="BKHĐT" comment="BKHĐT" localSheetId="12">[9]BKHDT!$B$3:$B$27</definedName>
    <definedName name="BKHĐT" comment="BKHĐT" localSheetId="13">[10]BKHDT!$B$3:$B$27</definedName>
    <definedName name="BKHĐT" comment="BKHĐT">[10]BKHDT!$B$3:$B$27</definedName>
    <definedName name="BL240HT" localSheetId="9">#REF!</definedName>
    <definedName name="BL240HT" localSheetId="0">#REF!</definedName>
    <definedName name="BL240HT" localSheetId="2">#REF!</definedName>
    <definedName name="BL240HT" localSheetId="3">#REF!</definedName>
    <definedName name="BL240HT" localSheetId="8">#REF!</definedName>
    <definedName name="BL240HT">#REF!</definedName>
    <definedName name="BL280HT" localSheetId="9">#REF!</definedName>
    <definedName name="BL280HT" localSheetId="0">#REF!</definedName>
    <definedName name="BL280HT" localSheetId="2">#REF!</definedName>
    <definedName name="BL280HT" localSheetId="3">#REF!</definedName>
    <definedName name="BL280HT" localSheetId="8">#REF!</definedName>
    <definedName name="BL280HT">#REF!</definedName>
    <definedName name="BL320HT" localSheetId="0">#REF!</definedName>
    <definedName name="BL320HT" localSheetId="2">#REF!</definedName>
    <definedName name="BL320HT" localSheetId="3">#REF!</definedName>
    <definedName name="BL320HT" localSheetId="8">#REF!</definedName>
    <definedName name="BL320HT">#REF!</definedName>
    <definedName name="blang" localSheetId="0">#REF!</definedName>
    <definedName name="blang" localSheetId="2">#REF!</definedName>
    <definedName name="blang" localSheetId="3">#REF!</definedName>
    <definedName name="blang" localSheetId="8">#REF!</definedName>
    <definedName name="blang">#REF!</definedName>
    <definedName name="blkh" localSheetId="0">#REF!</definedName>
    <definedName name="blkh" localSheetId="2">#REF!</definedName>
    <definedName name="blkh" localSheetId="3">#REF!</definedName>
    <definedName name="blkh" localSheetId="8">#REF!</definedName>
    <definedName name="blkh">#REF!</definedName>
    <definedName name="blkh1" localSheetId="0">#REF!</definedName>
    <definedName name="blkh1" localSheetId="2">#REF!</definedName>
    <definedName name="blkh1" localSheetId="3">#REF!</definedName>
    <definedName name="blkh1" localSheetId="8">#REF!</definedName>
    <definedName name="blkh1">#REF!</definedName>
    <definedName name="blneo" localSheetId="0">#REF!</definedName>
    <definedName name="blneo" localSheetId="2">#REF!</definedName>
    <definedName name="blneo" localSheetId="3">#REF!</definedName>
    <definedName name="blneo" localSheetId="8">#REF!</definedName>
    <definedName name="blneo">#REF!</definedName>
    <definedName name="BLOCK1" localSheetId="0">#REF!</definedName>
    <definedName name="BLOCK1" localSheetId="2">#REF!</definedName>
    <definedName name="BLOCK1" localSheetId="3">#REF!</definedName>
    <definedName name="BLOCK1" localSheetId="8">#REF!</definedName>
    <definedName name="BLOCK1">#REF!</definedName>
    <definedName name="BLOCK2" localSheetId="0">#REF!</definedName>
    <definedName name="BLOCK2" localSheetId="2">#REF!</definedName>
    <definedName name="BLOCK2" localSheetId="3">#REF!</definedName>
    <definedName name="BLOCK2" localSheetId="8">#REF!</definedName>
    <definedName name="BLOCK2">#REF!</definedName>
    <definedName name="BLOCK3" localSheetId="0">#REF!</definedName>
    <definedName name="BLOCK3" localSheetId="2">#REF!</definedName>
    <definedName name="BLOCK3" localSheetId="3">#REF!</definedName>
    <definedName name="BLOCK3" localSheetId="8">#REF!</definedName>
    <definedName name="BLOCK3">#REF!</definedName>
    <definedName name="blong" localSheetId="0">#REF!</definedName>
    <definedName name="blong" localSheetId="2">#REF!</definedName>
    <definedName name="blong" localSheetId="3">#REF!</definedName>
    <definedName name="blong" localSheetId="8">#REF!</definedName>
    <definedName name="blong">#REF!</definedName>
    <definedName name="Bm">3.5</definedName>
    <definedName name="Bmat" localSheetId="0">#REF!</definedName>
    <definedName name="Bmat" localSheetId="2">#REF!</definedName>
    <definedName name="Bmat" localSheetId="3">#REF!</definedName>
    <definedName name="Bmat" localSheetId="8">#REF!</definedName>
    <definedName name="Bmat">#REF!</definedName>
    <definedName name="Bn">6.5</definedName>
    <definedName name="BNV" localSheetId="0">#REF!</definedName>
    <definedName name="BNV" localSheetId="2">#REF!</definedName>
    <definedName name="BNV" localSheetId="3">#REF!</definedName>
    <definedName name="BNV" localSheetId="8">#REF!</definedName>
    <definedName name="BNV">#REF!</definedName>
    <definedName name="bng" localSheetId="0">#REF!</definedName>
    <definedName name="bng" localSheetId="2">#REF!</definedName>
    <definedName name="bng" localSheetId="3">#REF!</definedName>
    <definedName name="bng" localSheetId="8">#REF!</definedName>
    <definedName name="bng">#REF!</definedName>
    <definedName name="bom" localSheetId="0">#REF!</definedName>
    <definedName name="bom" localSheetId="2">#REF!</definedName>
    <definedName name="bom" localSheetId="3">#REF!</definedName>
    <definedName name="bom" localSheetId="8">#REF!</definedName>
    <definedName name="bom">#REF!</definedName>
    <definedName name="bombt50" localSheetId="13">#REF!</definedName>
    <definedName name="bombt50">'[2]R&amp;P'!$G$271</definedName>
    <definedName name="bombt60" localSheetId="13">#REF!</definedName>
    <definedName name="bombt60">'[2]R&amp;P'!$G$272</definedName>
    <definedName name="bomnuoc">#N/A</definedName>
    <definedName name="bomnuoc20cv">#N/A</definedName>
    <definedName name="bomnuoc20kw" localSheetId="13">#REF!</definedName>
    <definedName name="bomnuoc20kw">'[2]R&amp;P'!$G$305</definedName>
    <definedName name="bomnuocdau10" localSheetId="13">#REF!</definedName>
    <definedName name="bomnuocdau10" localSheetId="0">#REF!</definedName>
    <definedName name="bomnuocdau10" localSheetId="2">#REF!</definedName>
    <definedName name="bomnuocdau10" localSheetId="3">#REF!</definedName>
    <definedName name="bomnuocdau10" localSheetId="8">#REF!</definedName>
    <definedName name="bomnuocdau10">#REF!</definedName>
    <definedName name="bomnuocdau100" localSheetId="0">#REF!</definedName>
    <definedName name="bomnuocdau100" localSheetId="2">#REF!</definedName>
    <definedName name="bomnuocdau100" localSheetId="3">#REF!</definedName>
    <definedName name="bomnuocdau100" localSheetId="8">#REF!</definedName>
    <definedName name="bomnuocdau100">#REF!</definedName>
    <definedName name="bomnuocdau15" localSheetId="0">#REF!</definedName>
    <definedName name="bomnuocdau15" localSheetId="2">#REF!</definedName>
    <definedName name="bomnuocdau15" localSheetId="3">#REF!</definedName>
    <definedName name="bomnuocdau15" localSheetId="8">#REF!</definedName>
    <definedName name="bomnuocdau15">#REF!</definedName>
    <definedName name="bomnuocdau150" localSheetId="0">#REF!</definedName>
    <definedName name="bomnuocdau150" localSheetId="2">#REF!</definedName>
    <definedName name="bomnuocdau150" localSheetId="3">#REF!</definedName>
    <definedName name="bomnuocdau150" localSheetId="8">#REF!</definedName>
    <definedName name="bomnuocdau150">#REF!</definedName>
    <definedName name="bomnuocdau20" localSheetId="0">#REF!</definedName>
    <definedName name="bomnuocdau20" localSheetId="2">#REF!</definedName>
    <definedName name="bomnuocdau20" localSheetId="3">#REF!</definedName>
    <definedName name="bomnuocdau20" localSheetId="8">#REF!</definedName>
    <definedName name="bomnuocdau20">#REF!</definedName>
    <definedName name="bomnuocdau37" localSheetId="0">#REF!</definedName>
    <definedName name="bomnuocdau37" localSheetId="2">#REF!</definedName>
    <definedName name="bomnuocdau37" localSheetId="3">#REF!</definedName>
    <definedName name="bomnuocdau37" localSheetId="8">#REF!</definedName>
    <definedName name="bomnuocdau37">#REF!</definedName>
    <definedName name="bomnuocdau45" localSheetId="0">#REF!</definedName>
    <definedName name="bomnuocdau45" localSheetId="2">#REF!</definedName>
    <definedName name="bomnuocdau45" localSheetId="3">#REF!</definedName>
    <definedName name="bomnuocdau45" localSheetId="8">#REF!</definedName>
    <definedName name="bomnuocdau45">#REF!</definedName>
    <definedName name="bomnuocdau5" localSheetId="0">#REF!</definedName>
    <definedName name="bomnuocdau5" localSheetId="2">#REF!</definedName>
    <definedName name="bomnuocdau5" localSheetId="3">#REF!</definedName>
    <definedName name="bomnuocdau5" localSheetId="8">#REF!</definedName>
    <definedName name="bomnuocdau5">#REF!</definedName>
    <definedName name="bomnuocdau5.5" localSheetId="0">#REF!</definedName>
    <definedName name="bomnuocdau5.5" localSheetId="2">#REF!</definedName>
    <definedName name="bomnuocdau5.5" localSheetId="3">#REF!</definedName>
    <definedName name="bomnuocdau5.5" localSheetId="8">#REF!</definedName>
    <definedName name="bomnuocdau5.5">#REF!</definedName>
    <definedName name="bomnuocdau7" localSheetId="0">#REF!</definedName>
    <definedName name="bomnuocdau7" localSheetId="2">#REF!</definedName>
    <definedName name="bomnuocdau7" localSheetId="3">#REF!</definedName>
    <definedName name="bomnuocdau7" localSheetId="8">#REF!</definedName>
    <definedName name="bomnuocdau7">#REF!</definedName>
    <definedName name="bomnuocdau7.5" localSheetId="0">#REF!</definedName>
    <definedName name="bomnuocdau7.5" localSheetId="2">#REF!</definedName>
    <definedName name="bomnuocdau7.5" localSheetId="3">#REF!</definedName>
    <definedName name="bomnuocdau7.5" localSheetId="8">#REF!</definedName>
    <definedName name="bomnuocdau7.5">#REF!</definedName>
    <definedName name="bomnuocdau75" localSheetId="0">#REF!</definedName>
    <definedName name="bomnuocdau75" localSheetId="2">#REF!</definedName>
    <definedName name="bomnuocdau75" localSheetId="3">#REF!</definedName>
    <definedName name="bomnuocdau75" localSheetId="8">#REF!</definedName>
    <definedName name="bomnuocdau75">#REF!</definedName>
    <definedName name="bomnuocdien0.55" localSheetId="0">#REF!</definedName>
    <definedName name="bomnuocdien0.55" localSheetId="2">#REF!</definedName>
    <definedName name="bomnuocdien0.55" localSheetId="3">#REF!</definedName>
    <definedName name="bomnuocdien0.55" localSheetId="8">#REF!</definedName>
    <definedName name="bomnuocdien0.55">#REF!</definedName>
    <definedName name="bomnuocdien0.75" localSheetId="0">#REF!</definedName>
    <definedName name="bomnuocdien0.75" localSheetId="2">#REF!</definedName>
    <definedName name="bomnuocdien0.75" localSheetId="3">#REF!</definedName>
    <definedName name="bomnuocdien0.75" localSheetId="8">#REF!</definedName>
    <definedName name="bomnuocdien0.75">#REF!</definedName>
    <definedName name="bomnuocdien1.5" localSheetId="0">#REF!</definedName>
    <definedName name="bomnuocdien1.5" localSheetId="2">#REF!</definedName>
    <definedName name="bomnuocdien1.5" localSheetId="3">#REF!</definedName>
    <definedName name="bomnuocdien1.5" localSheetId="8">#REF!</definedName>
    <definedName name="bomnuocdien1.5">#REF!</definedName>
    <definedName name="bomnuocdien10" localSheetId="0">#REF!</definedName>
    <definedName name="bomnuocdien10" localSheetId="2">#REF!</definedName>
    <definedName name="bomnuocdien10" localSheetId="3">#REF!</definedName>
    <definedName name="bomnuocdien10" localSheetId="8">#REF!</definedName>
    <definedName name="bomnuocdien10">#REF!</definedName>
    <definedName name="bomnuocdien113" localSheetId="0">#REF!</definedName>
    <definedName name="bomnuocdien113" localSheetId="2">#REF!</definedName>
    <definedName name="bomnuocdien113" localSheetId="3">#REF!</definedName>
    <definedName name="bomnuocdien113" localSheetId="8">#REF!</definedName>
    <definedName name="bomnuocdien113">#REF!</definedName>
    <definedName name="bomnuocdien14" localSheetId="0">#REF!</definedName>
    <definedName name="bomnuocdien14" localSheetId="2">#REF!</definedName>
    <definedName name="bomnuocdien14" localSheetId="3">#REF!</definedName>
    <definedName name="bomnuocdien14" localSheetId="8">#REF!</definedName>
    <definedName name="bomnuocdien14">#REF!</definedName>
    <definedName name="bomnuocdien2" localSheetId="0">#REF!</definedName>
    <definedName name="bomnuocdien2" localSheetId="2">#REF!</definedName>
    <definedName name="bomnuocdien2" localSheetId="3">#REF!</definedName>
    <definedName name="bomnuocdien2" localSheetId="8">#REF!</definedName>
    <definedName name="bomnuocdien2">#REF!</definedName>
    <definedName name="bomnuocdien2.8" localSheetId="0">#REF!</definedName>
    <definedName name="bomnuocdien2.8" localSheetId="2">#REF!</definedName>
    <definedName name="bomnuocdien2.8" localSheetId="3">#REF!</definedName>
    <definedName name="bomnuocdien2.8" localSheetId="8">#REF!</definedName>
    <definedName name="bomnuocdien2.8">#REF!</definedName>
    <definedName name="bomnuocdien20" localSheetId="0">#REF!</definedName>
    <definedName name="bomnuocdien20" localSheetId="2">#REF!</definedName>
    <definedName name="bomnuocdien20" localSheetId="3">#REF!</definedName>
    <definedName name="bomnuocdien20" localSheetId="8">#REF!</definedName>
    <definedName name="bomnuocdien20">#REF!</definedName>
    <definedName name="bomnuocdien22" localSheetId="0">#REF!</definedName>
    <definedName name="bomnuocdien22" localSheetId="2">#REF!</definedName>
    <definedName name="bomnuocdien22" localSheetId="3">#REF!</definedName>
    <definedName name="bomnuocdien22" localSheetId="8">#REF!</definedName>
    <definedName name="bomnuocdien22">#REF!</definedName>
    <definedName name="bomnuocdien28" localSheetId="0">#REF!</definedName>
    <definedName name="bomnuocdien28" localSheetId="2">#REF!</definedName>
    <definedName name="bomnuocdien28" localSheetId="3">#REF!</definedName>
    <definedName name="bomnuocdien28" localSheetId="8">#REF!</definedName>
    <definedName name="bomnuocdien28">#REF!</definedName>
    <definedName name="bomnuocdien30" localSheetId="0">#REF!</definedName>
    <definedName name="bomnuocdien30" localSheetId="2">#REF!</definedName>
    <definedName name="bomnuocdien30" localSheetId="3">#REF!</definedName>
    <definedName name="bomnuocdien30" localSheetId="8">#REF!</definedName>
    <definedName name="bomnuocdien30">#REF!</definedName>
    <definedName name="bomnuocdien4" localSheetId="0">#REF!</definedName>
    <definedName name="bomnuocdien4" localSheetId="2">#REF!</definedName>
    <definedName name="bomnuocdien4" localSheetId="3">#REF!</definedName>
    <definedName name="bomnuocdien4" localSheetId="8">#REF!</definedName>
    <definedName name="bomnuocdien4">#REF!</definedName>
    <definedName name="bomnuocdien4.5" localSheetId="0">#REF!</definedName>
    <definedName name="bomnuocdien4.5" localSheetId="2">#REF!</definedName>
    <definedName name="bomnuocdien4.5" localSheetId="3">#REF!</definedName>
    <definedName name="bomnuocdien4.5" localSheetId="8">#REF!</definedName>
    <definedName name="bomnuocdien4.5">#REF!</definedName>
    <definedName name="bomnuocdien40" localSheetId="0">#REF!</definedName>
    <definedName name="bomnuocdien40" localSheetId="2">#REF!</definedName>
    <definedName name="bomnuocdien40" localSheetId="3">#REF!</definedName>
    <definedName name="bomnuocdien40" localSheetId="8">#REF!</definedName>
    <definedName name="bomnuocdien40">#REF!</definedName>
    <definedName name="bomnuocdien50" localSheetId="0">#REF!</definedName>
    <definedName name="bomnuocdien50" localSheetId="2">#REF!</definedName>
    <definedName name="bomnuocdien50" localSheetId="3">#REF!</definedName>
    <definedName name="bomnuocdien50" localSheetId="8">#REF!</definedName>
    <definedName name="bomnuocdien50">#REF!</definedName>
    <definedName name="bomnuocdien55" localSheetId="0">#REF!</definedName>
    <definedName name="bomnuocdien55" localSheetId="2">#REF!</definedName>
    <definedName name="bomnuocdien55" localSheetId="3">#REF!</definedName>
    <definedName name="bomnuocdien55" localSheetId="8">#REF!</definedName>
    <definedName name="bomnuocdien55">#REF!</definedName>
    <definedName name="bomnuocdien7" localSheetId="0">#REF!</definedName>
    <definedName name="bomnuocdien7" localSheetId="2">#REF!</definedName>
    <definedName name="bomnuocdien7" localSheetId="3">#REF!</definedName>
    <definedName name="bomnuocdien7" localSheetId="8">#REF!</definedName>
    <definedName name="bomnuocdien7">#REF!</definedName>
    <definedName name="bomnuocdien75" localSheetId="0">#REF!</definedName>
    <definedName name="bomnuocdien75" localSheetId="2">#REF!</definedName>
    <definedName name="bomnuocdien75" localSheetId="3">#REF!</definedName>
    <definedName name="bomnuocdien75" localSheetId="8">#REF!</definedName>
    <definedName name="bomnuocdien75">#REF!</definedName>
    <definedName name="bomnuocxang3" localSheetId="0">#REF!</definedName>
    <definedName name="bomnuocxang3" localSheetId="2">#REF!</definedName>
    <definedName name="bomnuocxang3" localSheetId="3">#REF!</definedName>
    <definedName name="bomnuocxang3" localSheetId="8">#REF!</definedName>
    <definedName name="bomnuocxang3">#REF!</definedName>
    <definedName name="bomnuocxang4" localSheetId="0">#REF!</definedName>
    <definedName name="bomnuocxang4" localSheetId="2">#REF!</definedName>
    <definedName name="bomnuocxang4" localSheetId="3">#REF!</definedName>
    <definedName name="bomnuocxang4" localSheetId="8">#REF!</definedName>
    <definedName name="bomnuocxang4">#REF!</definedName>
    <definedName name="bomnuocxang6" localSheetId="0">#REF!</definedName>
    <definedName name="bomnuocxang6" localSheetId="2">#REF!</definedName>
    <definedName name="bomnuocxang6" localSheetId="3">#REF!</definedName>
    <definedName name="bomnuocxang6" localSheetId="8">#REF!</definedName>
    <definedName name="bomnuocxang6">#REF!</definedName>
    <definedName name="bomnuocxang7" localSheetId="0">#REF!</definedName>
    <definedName name="bomnuocxang7" localSheetId="2">#REF!</definedName>
    <definedName name="bomnuocxang7" localSheetId="3">#REF!</definedName>
    <definedName name="bomnuocxang7" localSheetId="8">#REF!</definedName>
    <definedName name="bomnuocxang7">#REF!</definedName>
    <definedName name="bomnuocxang8" localSheetId="0">#REF!</definedName>
    <definedName name="bomnuocxang8" localSheetId="2">#REF!</definedName>
    <definedName name="bomnuocxang8" localSheetId="3">#REF!</definedName>
    <definedName name="bomnuocxang8" localSheetId="8">#REF!</definedName>
    <definedName name="bomnuocxang8">#REF!</definedName>
    <definedName name="bomvua">#N/A</definedName>
    <definedName name="bomvua1.5" localSheetId="13">#REF!</definedName>
    <definedName name="bomvua1.5">'[2]R&amp;P'!$G$277</definedName>
    <definedName name="bonnuocdien1.1" localSheetId="13">#REF!</definedName>
    <definedName name="bonnuocdien1.1" localSheetId="0">#REF!</definedName>
    <definedName name="bonnuocdien1.1" localSheetId="2">#REF!</definedName>
    <definedName name="bonnuocdien1.1" localSheetId="3">#REF!</definedName>
    <definedName name="bonnuocdien1.1" localSheetId="8">#REF!</definedName>
    <definedName name="bonnuocdien1.1">#REF!</definedName>
    <definedName name="book1" localSheetId="0">#REF!</definedName>
    <definedName name="book1" localSheetId="2">#REF!</definedName>
    <definedName name="book1" localSheetId="3">#REF!</definedName>
    <definedName name="book1" localSheetId="8">#REF!</definedName>
    <definedName name="book1">#REF!</definedName>
    <definedName name="Book2" localSheetId="0">#REF!</definedName>
    <definedName name="Book2" localSheetId="2">#REF!</definedName>
    <definedName name="Book2" localSheetId="3">#REF!</definedName>
    <definedName name="Book2" localSheetId="8">#REF!</definedName>
    <definedName name="Book2">#REF!</definedName>
    <definedName name="BOQ" localSheetId="0">#REF!</definedName>
    <definedName name="BOQ" localSheetId="2">#REF!</definedName>
    <definedName name="BOQ" localSheetId="3">#REF!</definedName>
    <definedName name="BOQ" localSheetId="8">#REF!</definedName>
    <definedName name="BOQ">#REF!</definedName>
    <definedName name="bp" localSheetId="0">#REF!</definedName>
    <definedName name="bp" localSheetId="2">#REF!</definedName>
    <definedName name="bp" localSheetId="3">#REF!</definedName>
    <definedName name="bp" localSheetId="8">#REF!</definedName>
    <definedName name="bp">#REF!</definedName>
    <definedName name="bql" localSheetId="9" hidden="1">{#N/A,#N/A,FALSE,"Chi tiÆt"}</definedName>
    <definedName name="bql" localSheetId="12" hidden="1">{#N/A,#N/A,FALSE,"Chi tiÆt"}</definedName>
    <definedName name="bql" localSheetId="13" hidden="1">{#N/A,#N/A,FALSE,"Chi tiÆt"}</definedName>
    <definedName name="bql" localSheetId="14" hidden="1">{#N/A,#N/A,FALSE,"Chi tiÆt"}</definedName>
    <definedName name="bql" localSheetId="15" hidden="1">{#N/A,#N/A,FALSE,"Chi tiÆt"}</definedName>
    <definedName name="bql" localSheetId="16" hidden="1">{#N/A,#N/A,FALSE,"Chi tiÆt"}</definedName>
    <definedName name="bql" localSheetId="0" hidden="1">{#N/A,#N/A,FALSE,"Chi tiÆt"}</definedName>
    <definedName name="bql" localSheetId="2" hidden="1">{#N/A,#N/A,FALSE,"Chi tiÆt"}</definedName>
    <definedName name="bql" localSheetId="3" hidden="1">{#N/A,#N/A,FALSE,"Chi tiÆt"}</definedName>
    <definedName name="bql" localSheetId="8" hidden="1">{#N/A,#N/A,FALSE,"Chi tiÆt"}</definedName>
    <definedName name="bql" hidden="1">{#N/A,#N/A,FALSE,"Chi tiÆt"}</definedName>
    <definedName name="BQLTB" localSheetId="9">#REF!</definedName>
    <definedName name="BQLTB" localSheetId="13">#REF!</definedName>
    <definedName name="BQLTB" localSheetId="0">#REF!</definedName>
    <definedName name="BQLTB" localSheetId="2">#REF!</definedName>
    <definedName name="BQLTB" localSheetId="3">#REF!</definedName>
    <definedName name="BQLTB" localSheetId="8">#REF!</definedName>
    <definedName name="BQLTB">#REF!</definedName>
    <definedName name="BQLXL" localSheetId="9">#REF!</definedName>
    <definedName name="BQLXL" localSheetId="0">#REF!</definedName>
    <definedName name="BQLXL" localSheetId="2">#REF!</definedName>
    <definedName name="BQLXL" localSheetId="3">#REF!</definedName>
    <definedName name="BQLXL" localSheetId="8">#REF!</definedName>
    <definedName name="BQLXL">#REF!</definedName>
    <definedName name="BQP" localSheetId="12">'[11]BANCO (3)'!$N$124</definedName>
    <definedName name="BQP" localSheetId="13">'[12]BANCO (3)'!$N$124</definedName>
    <definedName name="BQP">'[12]BANCO (3)'!$N$124</definedName>
    <definedName name="bson" localSheetId="9">#REF!</definedName>
    <definedName name="bson" localSheetId="13">#REF!</definedName>
    <definedName name="bson" localSheetId="0">#REF!</definedName>
    <definedName name="bson" localSheetId="2">#REF!</definedName>
    <definedName name="bson" localSheetId="3">#REF!</definedName>
    <definedName name="bson" localSheetId="8">#REF!</definedName>
    <definedName name="bson">#REF!</definedName>
    <definedName name="BT" localSheetId="9">#REF!</definedName>
    <definedName name="BT" localSheetId="0">#REF!</definedName>
    <definedName name="BT" localSheetId="2">#REF!</definedName>
    <definedName name="BT" localSheetId="3">#REF!</definedName>
    <definedName name="BT" localSheetId="8">#REF!</definedName>
    <definedName name="BT">#REF!</definedName>
    <definedName name="BT_125" localSheetId="9">#REF!</definedName>
    <definedName name="BT_125" localSheetId="0">#REF!</definedName>
    <definedName name="BT_125" localSheetId="2">#REF!</definedName>
    <definedName name="BT_125" localSheetId="3">#REF!</definedName>
    <definedName name="BT_125" localSheetId="8">#REF!</definedName>
    <definedName name="BT_125">#REF!</definedName>
    <definedName name="BT_CT_Mong_Mo_Tru_Cau" localSheetId="0">#REF!</definedName>
    <definedName name="BT_CT_Mong_Mo_Tru_Cau" localSheetId="2">#REF!</definedName>
    <definedName name="BT_CT_Mong_Mo_Tru_Cau" localSheetId="3">#REF!</definedName>
    <definedName name="BT_CT_Mong_Mo_Tru_Cau" localSheetId="8">#REF!</definedName>
    <definedName name="BT_CT_Mong_Mo_Tru_Cau">#REF!</definedName>
    <definedName name="BT200_50" localSheetId="0">#REF!</definedName>
    <definedName name="BT200_50" localSheetId="2">#REF!</definedName>
    <definedName name="BT200_50" localSheetId="3">#REF!</definedName>
    <definedName name="BT200_50" localSheetId="8">#REF!</definedName>
    <definedName name="BT200_50">#REF!</definedName>
    <definedName name="btabd" localSheetId="0">#REF!</definedName>
    <definedName name="btabd" localSheetId="2">#REF!</definedName>
    <definedName name="btabd" localSheetId="3">#REF!</definedName>
    <definedName name="btabd" localSheetId="8">#REF!</definedName>
    <definedName name="btabd">#REF!</definedName>
    <definedName name="btadn" localSheetId="0">#REF!</definedName>
    <definedName name="btadn" localSheetId="2">#REF!</definedName>
    <definedName name="btadn" localSheetId="3">#REF!</definedName>
    <definedName name="btadn" localSheetId="8">#REF!</definedName>
    <definedName name="btadn">#REF!</definedName>
    <definedName name="btah" localSheetId="0">#REF!</definedName>
    <definedName name="btah" localSheetId="2">#REF!</definedName>
    <definedName name="btah" localSheetId="3">#REF!</definedName>
    <definedName name="btah" localSheetId="8">#REF!</definedName>
    <definedName name="btah">#REF!</definedName>
    <definedName name="btah1" localSheetId="0">#REF!</definedName>
    <definedName name="btah1" localSheetId="2">#REF!</definedName>
    <definedName name="btah1" localSheetId="3">#REF!</definedName>
    <definedName name="btah1" localSheetId="8">#REF!</definedName>
    <definedName name="btah1">#REF!</definedName>
    <definedName name="btaqn" localSheetId="0">#REF!</definedName>
    <definedName name="btaqn" localSheetId="2">#REF!</definedName>
    <definedName name="btaqn" localSheetId="3">#REF!</definedName>
    <definedName name="btaqn" localSheetId="8">#REF!</definedName>
    <definedName name="btaqn">#REF!</definedName>
    <definedName name="btaqt" localSheetId="0">#REF!</definedName>
    <definedName name="btaqt" localSheetId="2">#REF!</definedName>
    <definedName name="btaqt" localSheetId="3">#REF!</definedName>
    <definedName name="btaqt" localSheetId="8">#REF!</definedName>
    <definedName name="btaqt">#REF!</definedName>
    <definedName name="btbdn" localSheetId="0">#REF!</definedName>
    <definedName name="btbdn" localSheetId="2">#REF!</definedName>
    <definedName name="btbdn" localSheetId="3">#REF!</definedName>
    <definedName name="btbdn" localSheetId="8">#REF!</definedName>
    <definedName name="btbdn">#REF!</definedName>
    <definedName name="btbh" localSheetId="0">#REF!</definedName>
    <definedName name="btbh" localSheetId="2">#REF!</definedName>
    <definedName name="btbh" localSheetId="3">#REF!</definedName>
    <definedName name="btbh" localSheetId="8">#REF!</definedName>
    <definedName name="btbh">#REF!</definedName>
    <definedName name="btbqn" localSheetId="0">#REF!</definedName>
    <definedName name="btbqn" localSheetId="2">#REF!</definedName>
    <definedName name="btbqn" localSheetId="3">#REF!</definedName>
    <definedName name="btbqn" localSheetId="8">#REF!</definedName>
    <definedName name="btbqn">#REF!</definedName>
    <definedName name="btbqt" localSheetId="0">#REF!</definedName>
    <definedName name="btbqt" localSheetId="2">#REF!</definedName>
    <definedName name="btbqt" localSheetId="3">#REF!</definedName>
    <definedName name="btbqt" localSheetId="8">#REF!</definedName>
    <definedName name="btbqt">#REF!</definedName>
    <definedName name="BTC" localSheetId="12">[13]NSĐP!$AA$14:$AA$240</definedName>
    <definedName name="BTC" localSheetId="8">[13]NSĐP!$AA$14:$AA$240</definedName>
    <definedName name="BTC">[13]NSĐP!$AA$14:$AA$240</definedName>
    <definedName name="btcdn" localSheetId="13">#REF!</definedName>
    <definedName name="btcdn" localSheetId="14">#REF!</definedName>
    <definedName name="btcdn" localSheetId="0">#REF!</definedName>
    <definedName name="btcdn" localSheetId="2">#REF!</definedName>
    <definedName name="btcdn" localSheetId="3">#REF!</definedName>
    <definedName name="btcdn" localSheetId="8">#REF!</definedName>
    <definedName name="btcdn">#REF!</definedName>
    <definedName name="btcocM400" localSheetId="0">#REF!</definedName>
    <definedName name="btcocM400" localSheetId="2">#REF!</definedName>
    <definedName name="btcocM400" localSheetId="3">#REF!</definedName>
    <definedName name="btcocM400" localSheetId="8">#REF!</definedName>
    <definedName name="btcocM400">#REF!</definedName>
    <definedName name="BTcot" localSheetId="0">#REF!</definedName>
    <definedName name="BTcot" localSheetId="2">#REF!</definedName>
    <definedName name="BTcot" localSheetId="3">#REF!</definedName>
    <definedName name="BTcot" localSheetId="8">#REF!</definedName>
    <definedName name="BTcot">#REF!</definedName>
    <definedName name="Btcot1" localSheetId="0">#REF!</definedName>
    <definedName name="Btcot1" localSheetId="2">#REF!</definedName>
    <definedName name="Btcot1" localSheetId="3">#REF!</definedName>
    <definedName name="Btcot1" localSheetId="8">#REF!</definedName>
    <definedName name="Btcot1">#REF!</definedName>
    <definedName name="btcqn" localSheetId="0">#REF!</definedName>
    <definedName name="btcqn" localSheetId="2">#REF!</definedName>
    <definedName name="btcqn" localSheetId="3">#REF!</definedName>
    <definedName name="btcqn" localSheetId="8">#REF!</definedName>
    <definedName name="btcqn">#REF!</definedName>
    <definedName name="btcqt" localSheetId="0">#REF!</definedName>
    <definedName name="btcqt" localSheetId="2">#REF!</definedName>
    <definedName name="btcqt" localSheetId="3">#REF!</definedName>
    <definedName name="btcqt" localSheetId="8">#REF!</definedName>
    <definedName name="btcqt">#REF!</definedName>
    <definedName name="btch" localSheetId="0">#REF!</definedName>
    <definedName name="btch" localSheetId="2">#REF!</definedName>
    <definedName name="btch" localSheetId="3">#REF!</definedName>
    <definedName name="btch" localSheetId="8">#REF!</definedName>
    <definedName name="btch">#REF!</definedName>
    <definedName name="btch1" localSheetId="0">#REF!</definedName>
    <definedName name="btch1" localSheetId="2">#REF!</definedName>
    <definedName name="btch1" localSheetId="3">#REF!</definedName>
    <definedName name="btch1" localSheetId="8">#REF!</definedName>
    <definedName name="btch1">#REF!</definedName>
    <definedName name="btch2" localSheetId="0">#REF!</definedName>
    <definedName name="btch2" localSheetId="2">#REF!</definedName>
    <definedName name="btch2" localSheetId="3">#REF!</definedName>
    <definedName name="btch2" localSheetId="8">#REF!</definedName>
    <definedName name="btch2">#REF!</definedName>
    <definedName name="btchiuaxitm300" localSheetId="0">#REF!</definedName>
    <definedName name="btchiuaxitm300" localSheetId="2">#REF!</definedName>
    <definedName name="btchiuaxitm300" localSheetId="3">#REF!</definedName>
    <definedName name="btchiuaxitm300" localSheetId="8">#REF!</definedName>
    <definedName name="btchiuaxitm300">#REF!</definedName>
    <definedName name="BTchiuaxm200" localSheetId="0">#REF!</definedName>
    <definedName name="BTchiuaxm200" localSheetId="2">#REF!</definedName>
    <definedName name="BTchiuaxm200" localSheetId="3">#REF!</definedName>
    <definedName name="BTchiuaxm200" localSheetId="8">#REF!</definedName>
    <definedName name="BTchiuaxm200">#REF!</definedName>
    <definedName name="btd" localSheetId="0">#REF!</definedName>
    <definedName name="btd" localSheetId="2">#REF!</definedName>
    <definedName name="btd" localSheetId="3">#REF!</definedName>
    <definedName name="btd" localSheetId="8">#REF!</definedName>
    <definedName name="btd">#REF!</definedName>
    <definedName name="btdbd" localSheetId="0">#REF!</definedName>
    <definedName name="btdbd" localSheetId="2">#REF!</definedName>
    <definedName name="btdbd" localSheetId="3">#REF!</definedName>
    <definedName name="btdbd" localSheetId="8">#REF!</definedName>
    <definedName name="btdbd">#REF!</definedName>
    <definedName name="btddn" localSheetId="0">#REF!</definedName>
    <definedName name="btddn" localSheetId="2">#REF!</definedName>
    <definedName name="btddn" localSheetId="3">#REF!</definedName>
    <definedName name="btddn" localSheetId="8">#REF!</definedName>
    <definedName name="btddn">#REF!</definedName>
    <definedName name="btdh" localSheetId="0">#REF!</definedName>
    <definedName name="btdh" localSheetId="2">#REF!</definedName>
    <definedName name="btdh" localSheetId="3">#REF!</definedName>
    <definedName name="btdh" localSheetId="8">#REF!</definedName>
    <definedName name="btdh">#REF!</definedName>
    <definedName name="btdqn" localSheetId="0">#REF!</definedName>
    <definedName name="btdqn" localSheetId="2">#REF!</definedName>
    <definedName name="btdqn" localSheetId="3">#REF!</definedName>
    <definedName name="btdqn" localSheetId="8">#REF!</definedName>
    <definedName name="btdqn">#REF!</definedName>
    <definedName name="btdqt" localSheetId="0">#REF!</definedName>
    <definedName name="btdqt" localSheetId="2">#REF!</definedName>
    <definedName name="btdqt" localSheetId="3">#REF!</definedName>
    <definedName name="btdqt" localSheetId="8">#REF!</definedName>
    <definedName name="btdqt">#REF!</definedName>
    <definedName name="bteqn" localSheetId="0">#REF!</definedName>
    <definedName name="bteqn" localSheetId="2">#REF!</definedName>
    <definedName name="bteqn" localSheetId="3">#REF!</definedName>
    <definedName name="bteqn" localSheetId="8">#REF!</definedName>
    <definedName name="bteqn">#REF!</definedName>
    <definedName name="btkn" localSheetId="13">#REF!</definedName>
    <definedName name="btkn">#N/A</definedName>
    <definedName name="btl" localSheetId="12" hidden="1">{"'Sheet1'!$L$16"}</definedName>
    <definedName name="btl" localSheetId="14" hidden="1">{"'Sheet1'!$L$16"}</definedName>
    <definedName name="btl" localSheetId="0" hidden="1">{"'Sheet1'!$L$16"}</definedName>
    <definedName name="btl" localSheetId="2" hidden="1">{"'Sheet1'!$L$16"}</definedName>
    <definedName name="btl" localSheetId="3" hidden="1">{"'Sheet1'!$L$16"}</definedName>
    <definedName name="btl" localSheetId="5" hidden="1">{"'Sheet1'!$L$16"}</definedName>
    <definedName name="btl" localSheetId="6" hidden="1">{"'Sheet1'!$L$16"}</definedName>
    <definedName name="btl" localSheetId="8" hidden="1">{"'Sheet1'!$L$16"}</definedName>
    <definedName name="btl" hidden="1">{"'Sheet1'!$L$16"}</definedName>
    <definedName name="BTlotm100" localSheetId="0">#REF!</definedName>
    <definedName name="BTlotm100" localSheetId="2">#REF!</definedName>
    <definedName name="BTlotm100" localSheetId="3">#REF!</definedName>
    <definedName name="BTlotm100" localSheetId="8">#REF!</definedName>
    <definedName name="BTlotm100">#REF!</definedName>
    <definedName name="BTLT1pm" localSheetId="0">#REF!</definedName>
    <definedName name="BTLT1pm" localSheetId="2">#REF!</definedName>
    <definedName name="BTLT1pm" localSheetId="3">#REF!</definedName>
    <definedName name="BTLT1pm" localSheetId="8">#REF!</definedName>
    <definedName name="BTLT1pm">#REF!</definedName>
    <definedName name="BTLT3pm" localSheetId="0">#REF!</definedName>
    <definedName name="BTLT3pm" localSheetId="2">#REF!</definedName>
    <definedName name="BTLT3pm" localSheetId="3">#REF!</definedName>
    <definedName name="BTLT3pm" localSheetId="8">#REF!</definedName>
    <definedName name="BTLT3pm">#REF!</definedName>
    <definedName name="BTLTHTDL" localSheetId="0">#REF!</definedName>
    <definedName name="BTLTHTDL" localSheetId="2">#REF!</definedName>
    <definedName name="BTLTHTDL" localSheetId="3">#REF!</definedName>
    <definedName name="BTLTHTDL" localSheetId="8">#REF!</definedName>
    <definedName name="BTLTHTDL">#REF!</definedName>
    <definedName name="BTLTHTHH" localSheetId="0">#REF!</definedName>
    <definedName name="BTLTHTHH" localSheetId="2">#REF!</definedName>
    <definedName name="BTLTHTHH" localSheetId="3">#REF!</definedName>
    <definedName name="BTLTHTHH" localSheetId="8">#REF!</definedName>
    <definedName name="BTLTHTHH">#REF!</definedName>
    <definedName name="BTLY" localSheetId="0">#REF!</definedName>
    <definedName name="BTLY" localSheetId="2">#REF!</definedName>
    <definedName name="BTLY" localSheetId="3">#REF!</definedName>
    <definedName name="BTLY" localSheetId="8">#REF!</definedName>
    <definedName name="BTLY">#REF!</definedName>
    <definedName name="btm" localSheetId="13">#REF!</definedName>
    <definedName name="btm">#N/A</definedName>
    <definedName name="BTN_CPDD_tuoi_nhua_lot" localSheetId="13">#REF!</definedName>
    <definedName name="BTN_CPDD_tuoi_nhua_lot" localSheetId="0">#REF!</definedName>
    <definedName name="BTN_CPDD_tuoi_nhua_lot" localSheetId="2">#REF!</definedName>
    <definedName name="BTN_CPDD_tuoi_nhua_lot" localSheetId="3">#REF!</definedName>
    <definedName name="BTN_CPDD_tuoi_nhua_lot" localSheetId="8">#REF!</definedName>
    <definedName name="BTN_CPDD_tuoi_nhua_lot">#REF!</definedName>
    <definedName name="BTNmin" localSheetId="0">#REF!</definedName>
    <definedName name="BTNmin" localSheetId="2">#REF!</definedName>
    <definedName name="BTNmin" localSheetId="3">#REF!</definedName>
    <definedName name="BTNmin" localSheetId="8">#REF!</definedName>
    <definedName name="BTNmin">#REF!</definedName>
    <definedName name="BTNtrung" localSheetId="0">#REF!</definedName>
    <definedName name="BTNtrung" localSheetId="2">#REF!</definedName>
    <definedName name="BTNtrung" localSheetId="3">#REF!</definedName>
    <definedName name="BTNtrung" localSheetId="8">#REF!</definedName>
    <definedName name="BTNtrung">#REF!</definedName>
    <definedName name="BTP" localSheetId="0">#REF!</definedName>
    <definedName name="BTP" localSheetId="2">#REF!</definedName>
    <definedName name="BTP" localSheetId="3">#REF!</definedName>
    <definedName name="BTP" localSheetId="8">#REF!</definedName>
    <definedName name="BTP">#REF!</definedName>
    <definedName name="btham" localSheetId="0">#REF!</definedName>
    <definedName name="btham" localSheetId="2">#REF!</definedName>
    <definedName name="btham" localSheetId="3">#REF!</definedName>
    <definedName name="btham" localSheetId="8">#REF!</definedName>
    <definedName name="btham">#REF!</definedName>
    <definedName name="BTRAM" localSheetId="13">#REF!</definedName>
    <definedName name="BTRAM" localSheetId="0">#REF!</definedName>
    <definedName name="BTRAM" localSheetId="2">#REF!</definedName>
    <definedName name="BTRAM" localSheetId="3">#REF!</definedName>
    <definedName name="BTRAM" localSheetId="8">#REF!</definedName>
    <definedName name="BTRAM">#REF!</definedName>
    <definedName name="BU_CHENH_LECH_DZ0.4KV" localSheetId="0">#REF!</definedName>
    <definedName name="BU_CHENH_LECH_DZ0.4KV" localSheetId="2">#REF!</definedName>
    <definedName name="BU_CHENH_LECH_DZ0.4KV" localSheetId="3">#REF!</definedName>
    <definedName name="BU_CHENH_LECH_DZ0.4KV" localSheetId="8">#REF!</definedName>
    <definedName name="BU_CHENH_LECH_DZ0.4KV">#REF!</definedName>
    <definedName name="BU_CHENH_LECH_DZ22KV" localSheetId="0">#REF!</definedName>
    <definedName name="BU_CHENH_LECH_DZ22KV" localSheetId="2">#REF!</definedName>
    <definedName name="BU_CHENH_LECH_DZ22KV" localSheetId="3">#REF!</definedName>
    <definedName name="BU_CHENH_LECH_DZ22KV" localSheetId="8">#REF!</definedName>
    <definedName name="BU_CHENH_LECH_DZ22KV">#REF!</definedName>
    <definedName name="BU_CHENH_LECH_TBA" localSheetId="0">#REF!</definedName>
    <definedName name="BU_CHENH_LECH_TBA" localSheetId="2">#REF!</definedName>
    <definedName name="BU_CHENH_LECH_TBA" localSheetId="3">#REF!</definedName>
    <definedName name="BU_CHENH_LECH_TBA" localSheetId="8">#REF!</definedName>
    <definedName name="BU_CHENH_LECH_TBA">#REF!</definedName>
    <definedName name="bua1.2" localSheetId="13">#REF!</definedName>
    <definedName name="bua1.2">'[2]R&amp;P'!$G$371</definedName>
    <definedName name="bua1.8" localSheetId="13">#REF!</definedName>
    <definedName name="bua1.8">'[2]R&amp;P'!$G$372</definedName>
    <definedName name="bua3.5">#N/A</definedName>
    <definedName name="buacan">#N/A</definedName>
    <definedName name="buarung">#N/A</definedName>
    <definedName name="buarung170" localSheetId="13">#REF!</definedName>
    <definedName name="buarung170">'[2]R&amp;P'!$G$378</definedName>
    <definedName name="bùc" localSheetId="12">{"Book1","Dt tonghop.xls"}</definedName>
    <definedName name="bùc" localSheetId="14">{"Book1","Dt tonghop.xls"}</definedName>
    <definedName name="bùc" localSheetId="0">{"Book1","Dt tonghop.xls"}</definedName>
    <definedName name="bùc" localSheetId="2">{"Book1","Dt tonghop.xls"}</definedName>
    <definedName name="bùc" localSheetId="3">{"Book1","Dt tonghop.xls"}</definedName>
    <definedName name="bùc" localSheetId="5">{"Book1","Dt tonghop.xls"}</definedName>
    <definedName name="bùc" localSheetId="6">{"Book1","Dt tonghop.xls"}</definedName>
    <definedName name="bùc" localSheetId="8">{"Book1","Dt tonghop.xls"}</definedName>
    <definedName name="bùc">{"Book1","Dt tonghop.xls"}</definedName>
    <definedName name="BuGia" localSheetId="13">#REF!</definedName>
    <definedName name="BuGia" localSheetId="0">#REF!</definedName>
    <definedName name="BuGia" localSheetId="2">#REF!</definedName>
    <definedName name="BuGia" localSheetId="3">#REF!</definedName>
    <definedName name="BuGia" localSheetId="8">#REF!</definedName>
    <definedName name="BuGia">#REF!</definedName>
    <definedName name="Bulongma">8700</definedName>
    <definedName name="buoc" localSheetId="9">#REF!</definedName>
    <definedName name="buoc" localSheetId="13">#REF!</definedName>
    <definedName name="buoc" localSheetId="0">#REF!</definedName>
    <definedName name="buoc" localSheetId="2">#REF!</definedName>
    <definedName name="buoc" localSheetId="3">#REF!</definedName>
    <definedName name="buoc" localSheetId="8">#REF!</definedName>
    <definedName name="buoc">#REF!</definedName>
    <definedName name="Button_1">"FORM_Bao_cao_cong_no_List"</definedName>
    <definedName name="BVCISUMMARY" localSheetId="9">#REF!</definedName>
    <definedName name="BVCISUMMARY" localSheetId="0">#REF!</definedName>
    <definedName name="BVCISUMMARY" localSheetId="2">#REF!</definedName>
    <definedName name="BVCISUMMARY" localSheetId="3">#REF!</definedName>
    <definedName name="BVCISUMMARY" localSheetId="8">#REF!</definedName>
    <definedName name="BVCISUMMARY">#REF!</definedName>
    <definedName name="BŸo_cŸo_täng_hìp_giŸ_trÙ_t_i_s_n_câ__Ùnh" localSheetId="9">#REF!</definedName>
    <definedName name="BŸo_cŸo_täng_hìp_giŸ_trÙ_t_i_s_n_câ__Ùnh" localSheetId="0">#REF!</definedName>
    <definedName name="BŸo_cŸo_täng_hìp_giŸ_trÙ_t_i_s_n_câ__Ùnh" localSheetId="2">#REF!</definedName>
    <definedName name="BŸo_cŸo_täng_hìp_giŸ_trÙ_t_i_s_n_câ__Ùnh" localSheetId="3">#REF!</definedName>
    <definedName name="BŸo_cŸo_täng_hìp_giŸ_trÙ_t_i_s_n_câ__Ùnh" localSheetId="8">#REF!</definedName>
    <definedName name="BŸo_cŸo_täng_hìp_giŸ_trÙ_t_i_s_n_câ__Ùnh">#REF!</definedName>
    <definedName name="C." localSheetId="0">#REF!</definedName>
    <definedName name="C." localSheetId="2">#REF!</definedName>
    <definedName name="C." localSheetId="3">#REF!</definedName>
    <definedName name="C." localSheetId="8">#REF!</definedName>
    <definedName name="C.">#REF!</definedName>
    <definedName name="c.." localSheetId="0">#REF!</definedName>
    <definedName name="c.." localSheetId="2">#REF!</definedName>
    <definedName name="c.." localSheetId="3">#REF!</definedName>
    <definedName name="c.." localSheetId="8">#REF!</definedName>
    <definedName name="c..">#REF!</definedName>
    <definedName name="C.1.1..Phat_tuyen" localSheetId="0">#REF!</definedName>
    <definedName name="C.1.1..Phat_tuyen" localSheetId="2">#REF!</definedName>
    <definedName name="C.1.1..Phat_tuyen" localSheetId="3">#REF!</definedName>
    <definedName name="C.1.1..Phat_tuyen" localSheetId="8">#REF!</definedName>
    <definedName name="C.1.1..Phat_tuyen">#REF!</definedName>
    <definedName name="C.1.10..VC_Thu_cong_CG" localSheetId="0">#REF!</definedName>
    <definedName name="C.1.10..VC_Thu_cong_CG" localSheetId="2">#REF!</definedName>
    <definedName name="C.1.10..VC_Thu_cong_CG" localSheetId="3">#REF!</definedName>
    <definedName name="C.1.10..VC_Thu_cong_CG" localSheetId="8">#REF!</definedName>
    <definedName name="C.1.10..VC_Thu_cong_CG">#REF!</definedName>
    <definedName name="C.1.2..Chat_cay_thu_cong" localSheetId="0">#REF!</definedName>
    <definedName name="C.1.2..Chat_cay_thu_cong" localSheetId="2">#REF!</definedName>
    <definedName name="C.1.2..Chat_cay_thu_cong" localSheetId="3">#REF!</definedName>
    <definedName name="C.1.2..Chat_cay_thu_cong" localSheetId="8">#REF!</definedName>
    <definedName name="C.1.2..Chat_cay_thu_cong">#REF!</definedName>
    <definedName name="C.1.3..Chat_cay_may" localSheetId="0">#REF!</definedName>
    <definedName name="C.1.3..Chat_cay_may" localSheetId="2">#REF!</definedName>
    <definedName name="C.1.3..Chat_cay_may" localSheetId="3">#REF!</definedName>
    <definedName name="C.1.3..Chat_cay_may" localSheetId="8">#REF!</definedName>
    <definedName name="C.1.3..Chat_cay_may">#REF!</definedName>
    <definedName name="C.1.4..Dao_goc_cay" localSheetId="0">#REF!</definedName>
    <definedName name="C.1.4..Dao_goc_cay" localSheetId="2">#REF!</definedName>
    <definedName name="C.1.4..Dao_goc_cay" localSheetId="3">#REF!</definedName>
    <definedName name="C.1.4..Dao_goc_cay" localSheetId="8">#REF!</definedName>
    <definedName name="C.1.4..Dao_goc_cay">#REF!</definedName>
    <definedName name="C.1.5..Lam_duong_tam" localSheetId="0">#REF!</definedName>
    <definedName name="C.1.5..Lam_duong_tam" localSheetId="2">#REF!</definedName>
    <definedName name="C.1.5..Lam_duong_tam" localSheetId="3">#REF!</definedName>
    <definedName name="C.1.5..Lam_duong_tam" localSheetId="8">#REF!</definedName>
    <definedName name="C.1.5..Lam_duong_tam">#REF!</definedName>
    <definedName name="C.1.6..Lam_cau_tam" localSheetId="0">#REF!</definedName>
    <definedName name="C.1.6..Lam_cau_tam" localSheetId="2">#REF!</definedName>
    <definedName name="C.1.6..Lam_cau_tam" localSheetId="3">#REF!</definedName>
    <definedName name="C.1.6..Lam_cau_tam" localSheetId="8">#REF!</definedName>
    <definedName name="C.1.6..Lam_cau_tam">#REF!</definedName>
    <definedName name="C.1.7..Rai_da_chong_lun" localSheetId="0">#REF!</definedName>
    <definedName name="C.1.7..Rai_da_chong_lun" localSheetId="2">#REF!</definedName>
    <definedName name="C.1.7..Rai_da_chong_lun" localSheetId="3">#REF!</definedName>
    <definedName name="C.1.7..Rai_da_chong_lun" localSheetId="8">#REF!</definedName>
    <definedName name="C.1.7..Rai_da_chong_lun">#REF!</definedName>
    <definedName name="C.1.8..Lam_kho_tam" localSheetId="0">#REF!</definedName>
    <definedName name="C.1.8..Lam_kho_tam" localSheetId="2">#REF!</definedName>
    <definedName name="C.1.8..Lam_kho_tam" localSheetId="3">#REF!</definedName>
    <definedName name="C.1.8..Lam_kho_tam" localSheetId="8">#REF!</definedName>
    <definedName name="C.1.8..Lam_kho_tam">#REF!</definedName>
    <definedName name="C.1.8..San_mat_bang" localSheetId="0">#REF!</definedName>
    <definedName name="C.1.8..San_mat_bang" localSheetId="2">#REF!</definedName>
    <definedName name="C.1.8..San_mat_bang" localSheetId="3">#REF!</definedName>
    <definedName name="C.1.8..San_mat_bang" localSheetId="8">#REF!</definedName>
    <definedName name="C.1.8..San_mat_bang">#REF!</definedName>
    <definedName name="C.2.1..VC_Thu_cong" localSheetId="0">#REF!</definedName>
    <definedName name="C.2.1..VC_Thu_cong" localSheetId="2">#REF!</definedName>
    <definedName name="C.2.1..VC_Thu_cong" localSheetId="3">#REF!</definedName>
    <definedName name="C.2.1..VC_Thu_cong" localSheetId="8">#REF!</definedName>
    <definedName name="C.2.1..VC_Thu_cong">#REF!</definedName>
    <definedName name="C.2.2..VC_T_cong_CG" localSheetId="0">#REF!</definedName>
    <definedName name="C.2.2..VC_T_cong_CG" localSheetId="2">#REF!</definedName>
    <definedName name="C.2.2..VC_T_cong_CG" localSheetId="3">#REF!</definedName>
    <definedName name="C.2.2..VC_T_cong_CG" localSheetId="8">#REF!</definedName>
    <definedName name="C.2.2..VC_T_cong_CG">#REF!</definedName>
    <definedName name="C.2.3..Boc_do" localSheetId="0">#REF!</definedName>
    <definedName name="C.2.3..Boc_do" localSheetId="2">#REF!</definedName>
    <definedName name="C.2.3..Boc_do" localSheetId="3">#REF!</definedName>
    <definedName name="C.2.3..Boc_do" localSheetId="8">#REF!</definedName>
    <definedName name="C.2.3..Boc_do">#REF!</definedName>
    <definedName name="C.3.1..Dao_dat_mong_cot" localSheetId="0">#REF!</definedName>
    <definedName name="C.3.1..Dao_dat_mong_cot" localSheetId="2">#REF!</definedName>
    <definedName name="C.3.1..Dao_dat_mong_cot" localSheetId="3">#REF!</definedName>
    <definedName name="C.3.1..Dao_dat_mong_cot" localSheetId="8">#REF!</definedName>
    <definedName name="C.3.1..Dao_dat_mong_cot">#REF!</definedName>
    <definedName name="C.3.2..Dao_dat_de_dap" localSheetId="0">#REF!</definedName>
    <definedName name="C.3.2..Dao_dat_de_dap" localSheetId="2">#REF!</definedName>
    <definedName name="C.3.2..Dao_dat_de_dap" localSheetId="3">#REF!</definedName>
    <definedName name="C.3.2..Dao_dat_de_dap" localSheetId="8">#REF!</definedName>
    <definedName name="C.3.2..Dao_dat_de_dap">#REF!</definedName>
    <definedName name="C.3.3..Dap_dat_mong" localSheetId="0">#REF!</definedName>
    <definedName name="C.3.3..Dap_dat_mong" localSheetId="2">#REF!</definedName>
    <definedName name="C.3.3..Dap_dat_mong" localSheetId="3">#REF!</definedName>
    <definedName name="C.3.3..Dap_dat_mong" localSheetId="8">#REF!</definedName>
    <definedName name="C.3.3..Dap_dat_mong">#REF!</definedName>
    <definedName name="C.3.4..Dao_dap_TDia" localSheetId="0">#REF!</definedName>
    <definedName name="C.3.4..Dao_dap_TDia" localSheetId="2">#REF!</definedName>
    <definedName name="C.3.4..Dao_dap_TDia" localSheetId="3">#REF!</definedName>
    <definedName name="C.3.4..Dao_dap_TDia" localSheetId="8">#REF!</definedName>
    <definedName name="C.3.4..Dao_dap_TDia">#REF!</definedName>
    <definedName name="C.3.5..Dap_bo_bao" localSheetId="0">#REF!</definedName>
    <definedName name="C.3.5..Dap_bo_bao" localSheetId="2">#REF!</definedName>
    <definedName name="C.3.5..Dap_bo_bao" localSheetId="3">#REF!</definedName>
    <definedName name="C.3.5..Dap_bo_bao" localSheetId="8">#REF!</definedName>
    <definedName name="C.3.5..Dap_bo_bao">#REF!</definedName>
    <definedName name="C.3.6..Bom_tat_nuoc" localSheetId="0">#REF!</definedName>
    <definedName name="C.3.6..Bom_tat_nuoc" localSheetId="2">#REF!</definedName>
    <definedName name="C.3.6..Bom_tat_nuoc" localSheetId="3">#REF!</definedName>
    <definedName name="C.3.6..Bom_tat_nuoc" localSheetId="8">#REF!</definedName>
    <definedName name="C.3.6..Bom_tat_nuoc">#REF!</definedName>
    <definedName name="C.3.7..Dao_bun" localSheetId="0">#REF!</definedName>
    <definedName name="C.3.7..Dao_bun" localSheetId="2">#REF!</definedName>
    <definedName name="C.3.7..Dao_bun" localSheetId="3">#REF!</definedName>
    <definedName name="C.3.7..Dao_bun" localSheetId="8">#REF!</definedName>
    <definedName name="C.3.7..Dao_bun">#REF!</definedName>
    <definedName name="C.3.8..Dap_cat_CT" localSheetId="0">#REF!</definedName>
    <definedName name="C.3.8..Dap_cat_CT" localSheetId="2">#REF!</definedName>
    <definedName name="C.3.8..Dap_cat_CT" localSheetId="3">#REF!</definedName>
    <definedName name="C.3.8..Dap_cat_CT" localSheetId="8">#REF!</definedName>
    <definedName name="C.3.8..Dap_cat_CT">#REF!</definedName>
    <definedName name="C.3.9..Dao_pha_da" localSheetId="0">#REF!</definedName>
    <definedName name="C.3.9..Dao_pha_da" localSheetId="2">#REF!</definedName>
    <definedName name="C.3.9..Dao_pha_da" localSheetId="3">#REF!</definedName>
    <definedName name="C.3.9..Dao_pha_da" localSheetId="8">#REF!</definedName>
    <definedName name="C.3.9..Dao_pha_da">#REF!</definedName>
    <definedName name="C.4.1.Cot_thep" localSheetId="0">#REF!</definedName>
    <definedName name="C.4.1.Cot_thep" localSheetId="2">#REF!</definedName>
    <definedName name="C.4.1.Cot_thep" localSheetId="3">#REF!</definedName>
    <definedName name="C.4.1.Cot_thep" localSheetId="8">#REF!</definedName>
    <definedName name="C.4.1.Cot_thep">#REF!</definedName>
    <definedName name="C.4.2..Van_khuon" localSheetId="0">#REF!</definedName>
    <definedName name="C.4.2..Van_khuon" localSheetId="2">#REF!</definedName>
    <definedName name="C.4.2..Van_khuon" localSheetId="3">#REF!</definedName>
    <definedName name="C.4.2..Van_khuon" localSheetId="8">#REF!</definedName>
    <definedName name="C.4.2..Van_khuon">#REF!</definedName>
    <definedName name="C.4.3..Be_tong" localSheetId="0">#REF!</definedName>
    <definedName name="C.4.3..Be_tong" localSheetId="2">#REF!</definedName>
    <definedName name="C.4.3..Be_tong" localSheetId="3">#REF!</definedName>
    <definedName name="C.4.3..Be_tong" localSheetId="8">#REF!</definedName>
    <definedName name="C.4.3..Be_tong">#REF!</definedName>
    <definedName name="C.4.4..Lap_BT_D.San" localSheetId="0">#REF!</definedName>
    <definedName name="C.4.4..Lap_BT_D.San" localSheetId="2">#REF!</definedName>
    <definedName name="C.4.4..Lap_BT_D.San" localSheetId="3">#REF!</definedName>
    <definedName name="C.4.4..Lap_BT_D.San" localSheetId="8">#REF!</definedName>
    <definedName name="C.4.4..Lap_BT_D.San">#REF!</definedName>
    <definedName name="C.4.5..Xay_da_hoc" localSheetId="0">#REF!</definedName>
    <definedName name="C.4.5..Xay_da_hoc" localSheetId="2">#REF!</definedName>
    <definedName name="C.4.5..Xay_da_hoc" localSheetId="3">#REF!</definedName>
    <definedName name="C.4.5..Xay_da_hoc" localSheetId="8">#REF!</definedName>
    <definedName name="C.4.5..Xay_da_hoc">#REF!</definedName>
    <definedName name="C.4.6..Dong_coc" localSheetId="0">#REF!</definedName>
    <definedName name="C.4.6..Dong_coc" localSheetId="2">#REF!</definedName>
    <definedName name="C.4.6..Dong_coc" localSheetId="3">#REF!</definedName>
    <definedName name="C.4.6..Dong_coc" localSheetId="8">#REF!</definedName>
    <definedName name="C.4.6..Dong_coc">#REF!</definedName>
    <definedName name="C.4.7..Quet_Bi_tum" localSheetId="0">#REF!</definedName>
    <definedName name="C.4.7..Quet_Bi_tum" localSheetId="2">#REF!</definedName>
    <definedName name="C.4.7..Quet_Bi_tum" localSheetId="3">#REF!</definedName>
    <definedName name="C.4.7..Quet_Bi_tum" localSheetId="8">#REF!</definedName>
    <definedName name="C.4.7..Quet_Bi_tum">#REF!</definedName>
    <definedName name="C.5.1..Lap_cot_thep" localSheetId="0">#REF!</definedName>
    <definedName name="C.5.1..Lap_cot_thep" localSheetId="2">#REF!</definedName>
    <definedName name="C.5.1..Lap_cot_thep" localSheetId="3">#REF!</definedName>
    <definedName name="C.5.1..Lap_cot_thep" localSheetId="8">#REF!</definedName>
    <definedName name="C.5.1..Lap_cot_thep">#REF!</definedName>
    <definedName name="C.5.2..Lap_cot_BT" localSheetId="0">#REF!</definedName>
    <definedName name="C.5.2..Lap_cot_BT" localSheetId="2">#REF!</definedName>
    <definedName name="C.5.2..Lap_cot_BT" localSheetId="3">#REF!</definedName>
    <definedName name="C.5.2..Lap_cot_BT" localSheetId="8">#REF!</definedName>
    <definedName name="C.5.2..Lap_cot_BT">#REF!</definedName>
    <definedName name="C.5.3..Lap_dat_xa" localSheetId="0">#REF!</definedName>
    <definedName name="C.5.3..Lap_dat_xa" localSheetId="2">#REF!</definedName>
    <definedName name="C.5.3..Lap_dat_xa" localSheetId="3">#REF!</definedName>
    <definedName name="C.5.3..Lap_dat_xa" localSheetId="8">#REF!</definedName>
    <definedName name="C.5.3..Lap_dat_xa">#REF!</definedName>
    <definedName name="C.5.4..Lap_tiep_dia" localSheetId="0">#REF!</definedName>
    <definedName name="C.5.4..Lap_tiep_dia" localSheetId="2">#REF!</definedName>
    <definedName name="C.5.4..Lap_tiep_dia" localSheetId="3">#REF!</definedName>
    <definedName name="C.5.4..Lap_tiep_dia" localSheetId="8">#REF!</definedName>
    <definedName name="C.5.4..Lap_tiep_dia">#REF!</definedName>
    <definedName name="C.5.5..Son_sat_thep" localSheetId="0">#REF!</definedName>
    <definedName name="C.5.5..Son_sat_thep" localSheetId="2">#REF!</definedName>
    <definedName name="C.5.5..Son_sat_thep" localSheetId="3">#REF!</definedName>
    <definedName name="C.5.5..Son_sat_thep" localSheetId="8">#REF!</definedName>
    <definedName name="C.5.5..Son_sat_thep">#REF!</definedName>
    <definedName name="C.6.1..Lap_su_dung" localSheetId="0">#REF!</definedName>
    <definedName name="C.6.1..Lap_su_dung" localSheetId="2">#REF!</definedName>
    <definedName name="C.6.1..Lap_su_dung" localSheetId="3">#REF!</definedName>
    <definedName name="C.6.1..Lap_su_dung" localSheetId="8">#REF!</definedName>
    <definedName name="C.6.1..Lap_su_dung">#REF!</definedName>
    <definedName name="C.6.2..Lap_su_CS" localSheetId="0">#REF!</definedName>
    <definedName name="C.6.2..Lap_su_CS" localSheetId="2">#REF!</definedName>
    <definedName name="C.6.2..Lap_su_CS" localSheetId="3">#REF!</definedName>
    <definedName name="C.6.2..Lap_su_CS" localSheetId="8">#REF!</definedName>
    <definedName name="C.6.2..Lap_su_CS">#REF!</definedName>
    <definedName name="C.6.3..Su_chuoi_do" localSheetId="0">#REF!</definedName>
    <definedName name="C.6.3..Su_chuoi_do" localSheetId="2">#REF!</definedName>
    <definedName name="C.6.3..Su_chuoi_do" localSheetId="3">#REF!</definedName>
    <definedName name="C.6.3..Su_chuoi_do" localSheetId="8">#REF!</definedName>
    <definedName name="C.6.3..Su_chuoi_do">#REF!</definedName>
    <definedName name="C.6.4..Su_chuoi_neo" localSheetId="0">#REF!</definedName>
    <definedName name="C.6.4..Su_chuoi_neo" localSheetId="2">#REF!</definedName>
    <definedName name="C.6.4..Su_chuoi_neo" localSheetId="3">#REF!</definedName>
    <definedName name="C.6.4..Su_chuoi_neo" localSheetId="8">#REF!</definedName>
    <definedName name="C.6.4..Su_chuoi_neo">#REF!</definedName>
    <definedName name="C.6.5..Lap_phu_kien" localSheetId="0">#REF!</definedName>
    <definedName name="C.6.5..Lap_phu_kien" localSheetId="2">#REF!</definedName>
    <definedName name="C.6.5..Lap_phu_kien" localSheetId="3">#REF!</definedName>
    <definedName name="C.6.5..Lap_phu_kien" localSheetId="8">#REF!</definedName>
    <definedName name="C.6.5..Lap_phu_kien">#REF!</definedName>
    <definedName name="C.6.6..Ep_noi_day" localSheetId="0">#REF!</definedName>
    <definedName name="C.6.6..Ep_noi_day" localSheetId="2">#REF!</definedName>
    <definedName name="C.6.6..Ep_noi_day" localSheetId="3">#REF!</definedName>
    <definedName name="C.6.6..Ep_noi_day" localSheetId="8">#REF!</definedName>
    <definedName name="C.6.6..Ep_noi_day">#REF!</definedName>
    <definedName name="C.6.7..KD_vuot_CN" localSheetId="0">#REF!</definedName>
    <definedName name="C.6.7..KD_vuot_CN" localSheetId="2">#REF!</definedName>
    <definedName name="C.6.7..KD_vuot_CN" localSheetId="3">#REF!</definedName>
    <definedName name="C.6.7..KD_vuot_CN" localSheetId="8">#REF!</definedName>
    <definedName name="C.6.7..KD_vuot_CN">#REF!</definedName>
    <definedName name="C.6.8..Rai_cang_day" localSheetId="0">#REF!</definedName>
    <definedName name="C.6.8..Rai_cang_day" localSheetId="2">#REF!</definedName>
    <definedName name="C.6.8..Rai_cang_day" localSheetId="3">#REF!</definedName>
    <definedName name="C.6.8..Rai_cang_day" localSheetId="8">#REF!</definedName>
    <definedName name="C.6.8..Rai_cang_day">#REF!</definedName>
    <definedName name="C.6.9..Cap_quang" localSheetId="0">#REF!</definedName>
    <definedName name="C.6.9..Cap_quang" localSheetId="2">#REF!</definedName>
    <definedName name="C.6.9..Cap_quang" localSheetId="3">#REF!</definedName>
    <definedName name="C.6.9..Cap_quang" localSheetId="8">#REF!</definedName>
    <definedName name="C.6.9..Cap_quang">#REF!</definedName>
    <definedName name="C.doc1">540</definedName>
    <definedName name="C.doc2">740</definedName>
    <definedName name="c_" localSheetId="9">#REF!</definedName>
    <definedName name="c_" localSheetId="13">#REF!</definedName>
    <definedName name="c_" localSheetId="0">#REF!</definedName>
    <definedName name="c_" localSheetId="2">#REF!</definedName>
    <definedName name="c_" localSheetId="3">#REF!</definedName>
    <definedName name="c_" localSheetId="8">#REF!</definedName>
    <definedName name="c_">#REF!</definedName>
    <definedName name="c_comp" localSheetId="9">#REF!</definedName>
    <definedName name="c_comp" localSheetId="0">#REF!</definedName>
    <definedName name="c_comp" localSheetId="2">#REF!</definedName>
    <definedName name="c_comp" localSheetId="3">#REF!</definedName>
    <definedName name="c_comp" localSheetId="8">#REF!</definedName>
    <definedName name="c_comp">#REF!</definedName>
    <definedName name="C_LENGTH" localSheetId="9">#REF!</definedName>
    <definedName name="C_LENGTH" localSheetId="0">#REF!</definedName>
    <definedName name="C_LENGTH" localSheetId="2">#REF!</definedName>
    <definedName name="C_LENGTH" localSheetId="3">#REF!</definedName>
    <definedName name="C_LENGTH" localSheetId="8">#REF!</definedName>
    <definedName name="C_LENGTH">#REF!</definedName>
    <definedName name="c_n" localSheetId="0">#REF!</definedName>
    <definedName name="c_n" localSheetId="2">#REF!</definedName>
    <definedName name="c_n" localSheetId="3">#REF!</definedName>
    <definedName name="c_n" localSheetId="8">#REF!</definedName>
    <definedName name="c_n">#REF!</definedName>
    <definedName name="C_WIDTH" localSheetId="0">#REF!</definedName>
    <definedName name="C_WIDTH" localSheetId="2">#REF!</definedName>
    <definedName name="C_WIDTH" localSheetId="3">#REF!</definedName>
    <definedName name="C_WIDTH" localSheetId="8">#REF!</definedName>
    <definedName name="C_WIDTH">#REF!</definedName>
    <definedName name="c1." localSheetId="0">#REF!</definedName>
    <definedName name="c1." localSheetId="8">#REF!</definedName>
    <definedName name="c1.">#REF!</definedName>
    <definedName name="c2." localSheetId="0">#REF!</definedName>
    <definedName name="c2." localSheetId="8">#REF!</definedName>
    <definedName name="c2.">#REF!</definedName>
    <definedName name="C2.7" localSheetId="0">#REF!</definedName>
    <definedName name="C2.7" localSheetId="8">#REF!</definedName>
    <definedName name="C2.7">#REF!</definedName>
    <definedName name="c3." localSheetId="0">#REF!</definedName>
    <definedName name="c3." localSheetId="8">#REF!</definedName>
    <definedName name="c3.">#REF!</definedName>
    <definedName name="C3.0" localSheetId="0">#REF!</definedName>
    <definedName name="C3.0" localSheetId="8">#REF!</definedName>
    <definedName name="C3.0">#REF!</definedName>
    <definedName name="C3.5" localSheetId="0">#REF!</definedName>
    <definedName name="C3.5" localSheetId="8">#REF!</definedName>
    <definedName name="C3.5">#REF!</definedName>
    <definedName name="C3.7" localSheetId="0">#REF!</definedName>
    <definedName name="C3.7" localSheetId="8">#REF!</definedName>
    <definedName name="C3.7">#REF!</definedName>
    <definedName name="c4." localSheetId="0">#REF!</definedName>
    <definedName name="c4." localSheetId="8">#REF!</definedName>
    <definedName name="c4.">#REF!</definedName>
    <definedName name="C4.0" localSheetId="0">#REF!</definedName>
    <definedName name="C4.0" localSheetId="8">#REF!</definedName>
    <definedName name="C4.0">#REF!</definedName>
    <definedName name="CA" localSheetId="0">#REF!</definedName>
    <definedName name="CA" localSheetId="2">#REF!</definedName>
    <definedName name="CA" localSheetId="3">#REF!</definedName>
    <definedName name="CA" localSheetId="8">#REF!</definedName>
    <definedName name="CA">#REF!</definedName>
    <definedName name="ca.1111" localSheetId="0">#REF!</definedName>
    <definedName name="ca.1111" localSheetId="2">#REF!</definedName>
    <definedName name="ca.1111" localSheetId="3">#REF!</definedName>
    <definedName name="ca.1111" localSheetId="8">#REF!</definedName>
    <definedName name="ca.1111">#REF!</definedName>
    <definedName name="ca.1111.th" localSheetId="0">#REF!</definedName>
    <definedName name="ca.1111.th" localSheetId="2">#REF!</definedName>
    <definedName name="ca.1111.th" localSheetId="3">#REF!</definedName>
    <definedName name="ca.1111.th" localSheetId="8">#REF!</definedName>
    <definedName name="ca.1111.th">#REF!</definedName>
    <definedName name="Cà_Mau" localSheetId="0">#REF!</definedName>
    <definedName name="Cà_Mau" localSheetId="2">#REF!</definedName>
    <definedName name="Cà_Mau" localSheetId="3">#REF!</definedName>
    <definedName name="Cà_Mau" localSheetId="8">#REF!</definedName>
    <definedName name="Cà_Mau">#REF!</definedName>
    <definedName name="CA_PTVT" localSheetId="0">#REF!</definedName>
    <definedName name="CA_PTVT" localSheetId="2">#REF!</definedName>
    <definedName name="CA_PTVT" localSheetId="3">#REF!</definedName>
    <definedName name="CA_PTVT" localSheetId="8">#REF!</definedName>
    <definedName name="CA_PTVT">#REF!</definedName>
    <definedName name="CACAU">298161</definedName>
    <definedName name="cácte" localSheetId="9">#REF!</definedName>
    <definedName name="cácte" localSheetId="0">#REF!</definedName>
    <definedName name="cácte" localSheetId="2">#REF!</definedName>
    <definedName name="cácte" localSheetId="3">#REF!</definedName>
    <definedName name="cácte" localSheetId="8">#REF!</definedName>
    <definedName name="cácte">#REF!</definedName>
    <definedName name="CAMTC" localSheetId="0">#REF!</definedName>
    <definedName name="CAMTC" localSheetId="2">#REF!</definedName>
    <definedName name="CAMTC" localSheetId="3">#REF!</definedName>
    <definedName name="CAMTC" localSheetId="8">#REF!</definedName>
    <definedName name="CAMTC">#REF!</definedName>
    <definedName name="Can_doi" localSheetId="0">#REF!</definedName>
    <definedName name="Can_doi" localSheetId="2">#REF!</definedName>
    <definedName name="Can_doi" localSheetId="3">#REF!</definedName>
    <definedName name="Can_doi" localSheetId="8">#REF!</definedName>
    <definedName name="Can_doi">#REF!</definedName>
    <definedName name="CanBQL" localSheetId="0">#REF!</definedName>
    <definedName name="CanBQL" localSheetId="2">#REF!</definedName>
    <definedName name="CanBQL" localSheetId="3">#REF!</definedName>
    <definedName name="CanBQL" localSheetId="8">#REF!</definedName>
    <definedName name="CanBQL">#REF!</definedName>
    <definedName name="CanLePhi" localSheetId="0">#REF!</definedName>
    <definedName name="CanLePhi" localSheetId="2">#REF!</definedName>
    <definedName name="CanLePhi" localSheetId="3">#REF!</definedName>
    <definedName name="CanLePhi" localSheetId="8">#REF!</definedName>
    <definedName name="CanLePhi">#REF!</definedName>
    <definedName name="CanMT" localSheetId="0">#REF!</definedName>
    <definedName name="CanMT" localSheetId="2">#REF!</definedName>
    <definedName name="CanMT" localSheetId="3">#REF!</definedName>
    <definedName name="CanMT" localSheetId="8">#REF!</definedName>
    <definedName name="CanMT">#REF!</definedName>
    <definedName name="cao" localSheetId="0">#REF!</definedName>
    <definedName name="cao" localSheetId="2">#REF!</definedName>
    <definedName name="cao" localSheetId="3">#REF!</definedName>
    <definedName name="cao" localSheetId="8">#REF!</definedName>
    <definedName name="cao">#REF!</definedName>
    <definedName name="cap" localSheetId="0">#REF!</definedName>
    <definedName name="cap" localSheetId="2">#REF!</definedName>
    <definedName name="cap" localSheetId="3">#REF!</definedName>
    <definedName name="cap" localSheetId="8">#REF!</definedName>
    <definedName name="cap">#REF!</definedName>
    <definedName name="cap_DUL_va_TC" localSheetId="0">#REF!</definedName>
    <definedName name="cap_DUL_va_TC" localSheetId="2">#REF!</definedName>
    <definedName name="cap_DUL_va_TC" localSheetId="3">#REF!</definedName>
    <definedName name="cap_DUL_va_TC" localSheetId="8">#REF!</definedName>
    <definedName name="cap_DUL_va_TC">#REF!</definedName>
    <definedName name="cap0.7" localSheetId="0">#REF!</definedName>
    <definedName name="cap0.7" localSheetId="2">#REF!</definedName>
    <definedName name="cap0.7" localSheetId="3">#REF!</definedName>
    <definedName name="cap0.7" localSheetId="8">#REF!</definedName>
    <definedName name="cap0.7">#REF!</definedName>
    <definedName name="capdul" localSheetId="13">#REF!</definedName>
    <definedName name="capdul">'[2]R&amp;P'!$G$54</definedName>
    <definedName name="capphoithiennhien" localSheetId="13">#REF!</definedName>
    <definedName name="capphoithiennhien" localSheetId="0">#REF!</definedName>
    <definedName name="capphoithiennhien" localSheetId="2">#REF!</definedName>
    <definedName name="capphoithiennhien" localSheetId="3">#REF!</definedName>
    <definedName name="capphoithiennhien" localSheetId="8">#REF!</definedName>
    <definedName name="capphoithiennhien">#REF!</definedName>
    <definedName name="CAPT_2" localSheetId="0">#REF!</definedName>
    <definedName name="CAPT_2" localSheetId="2">#REF!</definedName>
    <definedName name="CAPT_2" localSheetId="3">#REF!</definedName>
    <definedName name="CAPT_2" localSheetId="8">#REF!</definedName>
    <definedName name="CAPT_2">#REF!</definedName>
    <definedName name="CAPT_3" localSheetId="0">#REF!</definedName>
    <definedName name="CAPT_3" localSheetId="2">#REF!</definedName>
    <definedName name="CAPT_3" localSheetId="3">#REF!</definedName>
    <definedName name="CAPT_3" localSheetId="8">#REF!</definedName>
    <definedName name="CAPT_3">#REF!</definedName>
    <definedName name="CAPT_4" localSheetId="0">#REF!</definedName>
    <definedName name="CAPT_4" localSheetId="2">#REF!</definedName>
    <definedName name="CAPT_4" localSheetId="3">#REF!</definedName>
    <definedName name="CAPT_4" localSheetId="8">#REF!</definedName>
    <definedName name="CAPT_4">#REF!</definedName>
    <definedName name="CAPT_5" localSheetId="0">#REF!</definedName>
    <definedName name="CAPT_5" localSheetId="2">#REF!</definedName>
    <definedName name="CAPT_5" localSheetId="3">#REF!</definedName>
    <definedName name="CAPT_5" localSheetId="8">#REF!</definedName>
    <definedName name="CAPT_5">#REF!</definedName>
    <definedName name="CAPT_6" localSheetId="0">#REF!</definedName>
    <definedName name="CAPT_6" localSheetId="2">#REF!</definedName>
    <definedName name="CAPT_6" localSheetId="3">#REF!</definedName>
    <definedName name="CAPT_6" localSheetId="8">#REF!</definedName>
    <definedName name="CAPT_6">#REF!</definedName>
    <definedName name="CAPT_7" localSheetId="0">#REF!</definedName>
    <definedName name="CAPT_7" localSheetId="2">#REF!</definedName>
    <definedName name="CAPT_7" localSheetId="3">#REF!</definedName>
    <definedName name="CAPT_7" localSheetId="8">#REF!</definedName>
    <definedName name="CAPT_7">#REF!</definedName>
    <definedName name="CAPT_8" localSheetId="0">#REF!</definedName>
    <definedName name="CAPT_8" localSheetId="2">#REF!</definedName>
    <definedName name="CAPT_8" localSheetId="3">#REF!</definedName>
    <definedName name="CAPT_8" localSheetId="8">#REF!</definedName>
    <definedName name="CAPT_8">#REF!</definedName>
    <definedName name="CAPT_9" localSheetId="0">#REF!</definedName>
    <definedName name="CAPT_9" localSheetId="2">#REF!</definedName>
    <definedName name="CAPT_9" localSheetId="3">#REF!</definedName>
    <definedName name="CAPT_9" localSheetId="8">#REF!</definedName>
    <definedName name="CAPT_9">#REF!</definedName>
    <definedName name="Capvon" localSheetId="9" hidden="1">{#N/A,#N/A,FALSE,"Chi tiÆt"}</definedName>
    <definedName name="Capvon" localSheetId="12" hidden="1">{#N/A,#N/A,FALSE,"Chi tiÆt"}</definedName>
    <definedName name="Capvon" localSheetId="13" hidden="1">{#N/A,#N/A,FALSE,"Chi tiÆt"}</definedName>
    <definedName name="Capvon" localSheetId="14" hidden="1">{#N/A,#N/A,FALSE,"Chi tiÆt"}</definedName>
    <definedName name="Capvon" localSheetId="15" hidden="1">{#N/A,#N/A,FALSE,"Chi tiÆt"}</definedName>
    <definedName name="Capvon" localSheetId="16" hidden="1">{#N/A,#N/A,FALSE,"Chi tiÆt"}</definedName>
    <definedName name="Capvon" localSheetId="0" hidden="1">{#N/A,#N/A,FALSE,"Chi tiÆt"}</definedName>
    <definedName name="Capvon" localSheetId="2" hidden="1">{#N/A,#N/A,FALSE,"Chi tiÆt"}</definedName>
    <definedName name="Capvon" localSheetId="3" hidden="1">{#N/A,#N/A,FALSE,"Chi tiÆt"}</definedName>
    <definedName name="Capvon" localSheetId="8" hidden="1">{#N/A,#N/A,FALSE,"Chi tiÆt"}</definedName>
    <definedName name="Capvon" hidden="1">{#N/A,#N/A,FALSE,"Chi tiÆt"}</definedName>
    <definedName name="casing" localSheetId="9">#REF!</definedName>
    <definedName name="casing" localSheetId="13">#REF!</definedName>
    <definedName name="casing">#N/A</definedName>
    <definedName name="Cat" localSheetId="9">#REF!</definedName>
    <definedName name="Cat" localSheetId="0">#REF!</definedName>
    <definedName name="Cat" localSheetId="2">#REF!</definedName>
    <definedName name="Cat" localSheetId="3">#REF!</definedName>
    <definedName name="Cat" localSheetId="8">#REF!</definedName>
    <definedName name="Cat">#REF!</definedName>
    <definedName name="catcap" localSheetId="9">#REF!</definedName>
    <definedName name="catcap" localSheetId="13">#REF!</definedName>
    <definedName name="catcap">'[2]R&amp;P'!$G$355</definedName>
    <definedName name="catchuan" localSheetId="13">#REF!</definedName>
    <definedName name="catchuan" localSheetId="0">#REF!</definedName>
    <definedName name="catchuan" localSheetId="2">#REF!</definedName>
    <definedName name="catchuan" localSheetId="3">#REF!</definedName>
    <definedName name="catchuan" localSheetId="8">#REF!</definedName>
    <definedName name="catchuan">#REF!</definedName>
    <definedName name="catdap">#N/A</definedName>
    <definedName name="catdem" localSheetId="13">#REF!</definedName>
    <definedName name="catdem" localSheetId="0">#REF!</definedName>
    <definedName name="catdem" localSheetId="2">#REF!</definedName>
    <definedName name="catdem" localSheetId="3">#REF!</definedName>
    <definedName name="catdem" localSheetId="8">#REF!</definedName>
    <definedName name="catdem">#REF!</definedName>
    <definedName name="Category_All" localSheetId="0">#REF!</definedName>
    <definedName name="Category_All" localSheetId="2">#REF!</definedName>
    <definedName name="Category_All" localSheetId="3">#REF!</definedName>
    <definedName name="Category_All" localSheetId="8">#REF!</definedName>
    <definedName name="Category_All">#REF!</definedName>
    <definedName name="CATIN">#N/A</definedName>
    <definedName name="CATJYOU">#N/A</definedName>
    <definedName name="catm" localSheetId="9">#REF!</definedName>
    <definedName name="catm" localSheetId="13">#REF!</definedName>
    <definedName name="catm" localSheetId="0">#REF!</definedName>
    <definedName name="catm" localSheetId="2">#REF!</definedName>
    <definedName name="catm" localSheetId="3">#REF!</definedName>
    <definedName name="catm" localSheetId="8">#REF!</definedName>
    <definedName name="catm">#REF!</definedName>
    <definedName name="catmin" localSheetId="9">#REF!</definedName>
    <definedName name="catmin" localSheetId="0">#REF!</definedName>
    <definedName name="catmin" localSheetId="2">#REF!</definedName>
    <definedName name="catmin" localSheetId="3">#REF!</definedName>
    <definedName name="catmin" localSheetId="8">#REF!</definedName>
    <definedName name="catmin">#REF!</definedName>
    <definedName name="catn" localSheetId="9">#REF!</definedName>
    <definedName name="catn" localSheetId="0">#REF!</definedName>
    <definedName name="catn" localSheetId="2">#REF!</definedName>
    <definedName name="catn" localSheetId="3">#REF!</definedName>
    <definedName name="catn" localSheetId="8">#REF!</definedName>
    <definedName name="catn">#REF!</definedName>
    <definedName name="catnen" localSheetId="0">#REF!</definedName>
    <definedName name="catnen" localSheetId="2">#REF!</definedName>
    <definedName name="catnen" localSheetId="3">#REF!</definedName>
    <definedName name="catnen" localSheetId="8">#REF!</definedName>
    <definedName name="catnen">#REF!</definedName>
    <definedName name="catong">#N/A</definedName>
    <definedName name="catsan" localSheetId="9">#REF!</definedName>
    <definedName name="catsan" localSheetId="13">#REF!</definedName>
    <definedName name="catsan" localSheetId="0">#REF!</definedName>
    <definedName name="catsan" localSheetId="2">#REF!</definedName>
    <definedName name="catsan" localSheetId="3">#REF!</definedName>
    <definedName name="catsan" localSheetId="8">#REF!</definedName>
    <definedName name="catsan">#REF!</definedName>
    <definedName name="CATSYU">#N/A</definedName>
    <definedName name="catthep">#N/A</definedName>
    <definedName name="catuon" localSheetId="9">#REF!</definedName>
    <definedName name="catuon" localSheetId="13">#REF!</definedName>
    <definedName name="catuon">#N/A</definedName>
    <definedName name="catvang" localSheetId="9">#REF!</definedName>
    <definedName name="catvang" localSheetId="0">#REF!</definedName>
    <definedName name="catvang" localSheetId="2">#REF!</definedName>
    <definedName name="catvang" localSheetId="3">#REF!</definedName>
    <definedName name="catvang" localSheetId="8">#REF!</definedName>
    <definedName name="catvang">#REF!</definedName>
    <definedName name="catxay" localSheetId="9">#REF!</definedName>
    <definedName name="catxay" localSheetId="0">#REF!</definedName>
    <definedName name="catxay" localSheetId="2">#REF!</definedName>
    <definedName name="catxay" localSheetId="3">#REF!</definedName>
    <definedName name="catxay" localSheetId="8">#REF!</definedName>
    <definedName name="catxay">#REF!</definedName>
    <definedName name="cathatnho" localSheetId="0">#REF!</definedName>
    <definedName name="cathatnho" localSheetId="2">#REF!</definedName>
    <definedName name="cathatnho" localSheetId="3">#REF!</definedName>
    <definedName name="cathatnho" localSheetId="8">#REF!</definedName>
    <definedName name="cathatnho">#REF!</definedName>
    <definedName name="CATREC">#N/A</definedName>
    <definedName name="cau10T" localSheetId="0">#REF!</definedName>
    <definedName name="cau10T" localSheetId="2">#REF!</definedName>
    <definedName name="cau10T" localSheetId="3">#REF!</definedName>
    <definedName name="cau10T" localSheetId="8">#REF!</definedName>
    <definedName name="cau10T">#REF!</definedName>
    <definedName name="caubanhhoi10" localSheetId="0">#REF!</definedName>
    <definedName name="caubanhhoi10" localSheetId="2">#REF!</definedName>
    <definedName name="caubanhhoi10" localSheetId="3">#REF!</definedName>
    <definedName name="caubanhhoi10" localSheetId="8">#REF!</definedName>
    <definedName name="caubanhhoi10">#REF!</definedName>
    <definedName name="caubanhhoi16" localSheetId="0">#REF!</definedName>
    <definedName name="caubanhhoi16" localSheetId="2">#REF!</definedName>
    <definedName name="caubanhhoi16" localSheetId="3">#REF!</definedName>
    <definedName name="caubanhhoi16" localSheetId="8">#REF!</definedName>
    <definedName name="caubanhhoi16">#REF!</definedName>
    <definedName name="caubanhhoi25" localSheetId="0">#REF!</definedName>
    <definedName name="caubanhhoi25" localSheetId="2">#REF!</definedName>
    <definedName name="caubanhhoi25" localSheetId="3">#REF!</definedName>
    <definedName name="caubanhhoi25" localSheetId="8">#REF!</definedName>
    <definedName name="caubanhhoi25">#REF!</definedName>
    <definedName name="caubanhhoi3" localSheetId="0">#REF!</definedName>
    <definedName name="caubanhhoi3" localSheetId="2">#REF!</definedName>
    <definedName name="caubanhhoi3" localSheetId="3">#REF!</definedName>
    <definedName name="caubanhhoi3" localSheetId="8">#REF!</definedName>
    <definedName name="caubanhhoi3">#REF!</definedName>
    <definedName name="caubanhhoi4" localSheetId="0">#REF!</definedName>
    <definedName name="caubanhhoi4" localSheetId="2">#REF!</definedName>
    <definedName name="caubanhhoi4" localSheetId="3">#REF!</definedName>
    <definedName name="caubanhhoi4" localSheetId="8">#REF!</definedName>
    <definedName name="caubanhhoi4">#REF!</definedName>
    <definedName name="caubanhhoi40" localSheetId="0">#REF!</definedName>
    <definedName name="caubanhhoi40" localSheetId="2">#REF!</definedName>
    <definedName name="caubanhhoi40" localSheetId="3">#REF!</definedName>
    <definedName name="caubanhhoi40" localSheetId="8">#REF!</definedName>
    <definedName name="caubanhhoi40">#REF!</definedName>
    <definedName name="caubanhhoi5" localSheetId="0">#REF!</definedName>
    <definedName name="caubanhhoi5" localSheetId="2">#REF!</definedName>
    <definedName name="caubanhhoi5" localSheetId="3">#REF!</definedName>
    <definedName name="caubanhhoi5" localSheetId="8">#REF!</definedName>
    <definedName name="caubanhhoi5">#REF!</definedName>
    <definedName name="caubanhhoi6" localSheetId="0">#REF!</definedName>
    <definedName name="caubanhhoi6" localSheetId="2">#REF!</definedName>
    <definedName name="caubanhhoi6" localSheetId="3">#REF!</definedName>
    <definedName name="caubanhhoi6" localSheetId="8">#REF!</definedName>
    <definedName name="caubanhhoi6">#REF!</definedName>
    <definedName name="caubanhhoi65" localSheetId="0">#REF!</definedName>
    <definedName name="caubanhhoi65" localSheetId="2">#REF!</definedName>
    <definedName name="caubanhhoi65" localSheetId="3">#REF!</definedName>
    <definedName name="caubanhhoi65" localSheetId="8">#REF!</definedName>
    <definedName name="caubanhhoi65">#REF!</definedName>
    <definedName name="caubanhhoi7" localSheetId="0">#REF!</definedName>
    <definedName name="caubanhhoi7" localSheetId="2">#REF!</definedName>
    <definedName name="caubanhhoi7" localSheetId="3">#REF!</definedName>
    <definedName name="caubanhhoi7" localSheetId="8">#REF!</definedName>
    <definedName name="caubanhhoi7">#REF!</definedName>
    <definedName name="caubanhhoi8" localSheetId="0">#REF!</definedName>
    <definedName name="caubanhhoi8" localSheetId="2">#REF!</definedName>
    <definedName name="caubanhhoi8" localSheetId="3">#REF!</definedName>
    <definedName name="caubanhhoi8" localSheetId="8">#REF!</definedName>
    <definedName name="caubanhhoi8">#REF!</definedName>
    <definedName name="caubanhhoi90" localSheetId="0">#REF!</definedName>
    <definedName name="caubanhhoi90" localSheetId="2">#REF!</definedName>
    <definedName name="caubanhhoi90" localSheetId="3">#REF!</definedName>
    <definedName name="caubanhhoi90" localSheetId="8">#REF!</definedName>
    <definedName name="caubanhhoi90">#REF!</definedName>
    <definedName name="caubanhxich10" localSheetId="0">#REF!</definedName>
    <definedName name="caubanhxich10" localSheetId="2">#REF!</definedName>
    <definedName name="caubanhxich10" localSheetId="3">#REF!</definedName>
    <definedName name="caubanhxich10" localSheetId="8">#REF!</definedName>
    <definedName name="caubanhxich10">#REF!</definedName>
    <definedName name="caubanhxich100" localSheetId="0">#REF!</definedName>
    <definedName name="caubanhxich100" localSheetId="2">#REF!</definedName>
    <definedName name="caubanhxich100" localSheetId="3">#REF!</definedName>
    <definedName name="caubanhxich100" localSheetId="8">#REF!</definedName>
    <definedName name="caubanhxich100">#REF!</definedName>
    <definedName name="caubanhxich16" localSheetId="0">#REF!</definedName>
    <definedName name="caubanhxich16" localSheetId="2">#REF!</definedName>
    <definedName name="caubanhxich16" localSheetId="3">#REF!</definedName>
    <definedName name="caubanhxich16" localSheetId="8">#REF!</definedName>
    <definedName name="caubanhxich16">#REF!</definedName>
    <definedName name="caubanhxich25" localSheetId="0">#REF!</definedName>
    <definedName name="caubanhxich25" localSheetId="2">#REF!</definedName>
    <definedName name="caubanhxich25" localSheetId="3">#REF!</definedName>
    <definedName name="caubanhxich25" localSheetId="8">#REF!</definedName>
    <definedName name="caubanhxich25">#REF!</definedName>
    <definedName name="caubanhxich28" localSheetId="0">#REF!</definedName>
    <definedName name="caubanhxich28" localSheetId="2">#REF!</definedName>
    <definedName name="caubanhxich28" localSheetId="3">#REF!</definedName>
    <definedName name="caubanhxich28" localSheetId="8">#REF!</definedName>
    <definedName name="caubanhxich28">#REF!</definedName>
    <definedName name="caubanhxich40" localSheetId="0">#REF!</definedName>
    <definedName name="caubanhxich40" localSheetId="2">#REF!</definedName>
    <definedName name="caubanhxich40" localSheetId="3">#REF!</definedName>
    <definedName name="caubanhxich40" localSheetId="8">#REF!</definedName>
    <definedName name="caubanhxich40">#REF!</definedName>
    <definedName name="caubanhxich5" localSheetId="0">#REF!</definedName>
    <definedName name="caubanhxich5" localSheetId="2">#REF!</definedName>
    <definedName name="caubanhxich5" localSheetId="3">#REF!</definedName>
    <definedName name="caubanhxich5" localSheetId="8">#REF!</definedName>
    <definedName name="caubanhxich5">#REF!</definedName>
    <definedName name="caubanhxich50" localSheetId="0">#REF!</definedName>
    <definedName name="caubanhxich50" localSheetId="2">#REF!</definedName>
    <definedName name="caubanhxich50" localSheetId="3">#REF!</definedName>
    <definedName name="caubanhxich50" localSheetId="8">#REF!</definedName>
    <definedName name="caubanhxich50">#REF!</definedName>
    <definedName name="caubanhxich63" localSheetId="0">#REF!</definedName>
    <definedName name="caubanhxich63" localSheetId="2">#REF!</definedName>
    <definedName name="caubanhxich63" localSheetId="3">#REF!</definedName>
    <definedName name="caubanhxich63" localSheetId="8">#REF!</definedName>
    <definedName name="caubanhxich63">#REF!</definedName>
    <definedName name="caubanhxich7" localSheetId="0">#REF!</definedName>
    <definedName name="caubanhxich7" localSheetId="2">#REF!</definedName>
    <definedName name="caubanhxich7" localSheetId="3">#REF!</definedName>
    <definedName name="caubanhxich7" localSheetId="8">#REF!</definedName>
    <definedName name="caubanhxich7">#REF!</definedName>
    <definedName name="caunoi30" localSheetId="13">#REF!</definedName>
    <definedName name="caunoi30">'[2]R&amp;P'!$G$232</definedName>
    <definedName name="CauQL1GD2" localSheetId="13">#REF!</definedName>
    <definedName name="CauQL1GD2" localSheetId="0">#REF!</definedName>
    <definedName name="CauQL1GD2" localSheetId="2">#REF!</definedName>
    <definedName name="CauQL1GD2" localSheetId="3">#REF!</definedName>
    <definedName name="CauQL1GD2" localSheetId="8">#REF!</definedName>
    <definedName name="CauQL1GD2">#REF!</definedName>
    <definedName name="CauQL1GD3" localSheetId="0">#REF!</definedName>
    <definedName name="CauQL1GD3" localSheetId="2">#REF!</definedName>
    <definedName name="CauQL1GD3" localSheetId="3">#REF!</definedName>
    <definedName name="CauQL1GD3" localSheetId="8">#REF!</definedName>
    <definedName name="CauQL1GD3">#REF!</definedName>
    <definedName name="cauthap10" localSheetId="0">#REF!</definedName>
    <definedName name="cauthap10" localSheetId="2">#REF!</definedName>
    <definedName name="cauthap10" localSheetId="3">#REF!</definedName>
    <definedName name="cauthap10" localSheetId="8">#REF!</definedName>
    <definedName name="cauthap10">#REF!</definedName>
    <definedName name="cauthap12" localSheetId="0">#REF!</definedName>
    <definedName name="cauthap12" localSheetId="2">#REF!</definedName>
    <definedName name="cauthap12" localSheetId="3">#REF!</definedName>
    <definedName name="cauthap12" localSheetId="8">#REF!</definedName>
    <definedName name="cauthap12">#REF!</definedName>
    <definedName name="cauthap15" localSheetId="0">#REF!</definedName>
    <definedName name="cauthap15" localSheetId="2">#REF!</definedName>
    <definedName name="cauthap15" localSheetId="3">#REF!</definedName>
    <definedName name="cauthap15" localSheetId="8">#REF!</definedName>
    <definedName name="cauthap15">#REF!</definedName>
    <definedName name="cauthap20" localSheetId="0">#REF!</definedName>
    <definedName name="cauthap20" localSheetId="2">#REF!</definedName>
    <definedName name="cauthap20" localSheetId="3">#REF!</definedName>
    <definedName name="cauthap20" localSheetId="8">#REF!</definedName>
    <definedName name="cauthap20">#REF!</definedName>
    <definedName name="cauthap25" localSheetId="0">#REF!</definedName>
    <definedName name="cauthap25" localSheetId="2">#REF!</definedName>
    <definedName name="cauthap25" localSheetId="3">#REF!</definedName>
    <definedName name="cauthap25" localSheetId="8">#REF!</definedName>
    <definedName name="cauthap25">#REF!</definedName>
    <definedName name="cauthap3" localSheetId="0">#REF!</definedName>
    <definedName name="cauthap3" localSheetId="2">#REF!</definedName>
    <definedName name="cauthap3" localSheetId="3">#REF!</definedName>
    <definedName name="cauthap3" localSheetId="8">#REF!</definedName>
    <definedName name="cauthap3">#REF!</definedName>
    <definedName name="cauthap30" localSheetId="0">#REF!</definedName>
    <definedName name="cauthap30" localSheetId="2">#REF!</definedName>
    <definedName name="cauthap30" localSheetId="3">#REF!</definedName>
    <definedName name="cauthap30" localSheetId="8">#REF!</definedName>
    <definedName name="cauthap30">#REF!</definedName>
    <definedName name="cauthap40" localSheetId="0">#REF!</definedName>
    <definedName name="cauthap40" localSheetId="2">#REF!</definedName>
    <definedName name="cauthap40" localSheetId="3">#REF!</definedName>
    <definedName name="cauthap40" localSheetId="8">#REF!</definedName>
    <definedName name="cauthap40">#REF!</definedName>
    <definedName name="cauthap5" localSheetId="0">#REF!</definedName>
    <definedName name="cauthap5" localSheetId="2">#REF!</definedName>
    <definedName name="cauthap5" localSheetId="3">#REF!</definedName>
    <definedName name="cauthap5" localSheetId="8">#REF!</definedName>
    <definedName name="cauthap5">#REF!</definedName>
    <definedName name="cauthap50" localSheetId="0">#REF!</definedName>
    <definedName name="cauthap50" localSheetId="2">#REF!</definedName>
    <definedName name="cauthap50" localSheetId="3">#REF!</definedName>
    <definedName name="cauthap50" localSheetId="8">#REF!</definedName>
    <definedName name="cauthap50">#REF!</definedName>
    <definedName name="cauthap8" localSheetId="0">#REF!</definedName>
    <definedName name="cauthap8" localSheetId="2">#REF!</definedName>
    <definedName name="cauthap8" localSheetId="3">#REF!</definedName>
    <definedName name="cauthap8" localSheetId="8">#REF!</definedName>
    <definedName name="cauthap8">#REF!</definedName>
    <definedName name="CAVT" localSheetId="0">#REF!</definedName>
    <definedName name="CAVT" localSheetId="2">#REF!</definedName>
    <definedName name="CAVT" localSheetId="3">#REF!</definedName>
    <definedName name="CAVT" localSheetId="8">#REF!</definedName>
    <definedName name="CAVT">#REF!</definedName>
    <definedName name="cayxoi108">#N/A</definedName>
    <definedName name="cayxoi110">#N/A</definedName>
    <definedName name="cayxoi75">#N/A</definedName>
    <definedName name="Cb" localSheetId="13">#REF!</definedName>
    <definedName name="Cb" localSheetId="0">#REF!</definedName>
    <definedName name="Cb" localSheetId="2">#REF!</definedName>
    <definedName name="Cb" localSheetId="3">#REF!</definedName>
    <definedName name="Cb" localSheetId="8">#REF!</definedName>
    <definedName name="Cb">#REF!</definedName>
    <definedName name="CBA35HT" localSheetId="0">#REF!</definedName>
    <definedName name="CBA35HT" localSheetId="2">#REF!</definedName>
    <definedName name="CBA35HT" localSheetId="3">#REF!</definedName>
    <definedName name="CBA35HT" localSheetId="8">#REF!</definedName>
    <definedName name="CBA35HT">#REF!</definedName>
    <definedName name="CBA50HT" localSheetId="0">#REF!</definedName>
    <definedName name="CBA50HT" localSheetId="2">#REF!</definedName>
    <definedName name="CBA50HT" localSheetId="3">#REF!</definedName>
    <definedName name="CBA50HT" localSheetId="8">#REF!</definedName>
    <definedName name="CBA50HT">#REF!</definedName>
    <definedName name="CBA70HT" localSheetId="0">#REF!</definedName>
    <definedName name="CBA70HT" localSheetId="2">#REF!</definedName>
    <definedName name="CBA70HT" localSheetId="3">#REF!</definedName>
    <definedName name="CBA70HT" localSheetId="8">#REF!</definedName>
    <definedName name="CBA70HT">#REF!</definedName>
    <definedName name="CBPT_2" localSheetId="0">#REF!</definedName>
    <definedName name="CBPT_2" localSheetId="2">#REF!</definedName>
    <definedName name="CBPT_2" localSheetId="3">#REF!</definedName>
    <definedName name="CBPT_2" localSheetId="8">#REF!</definedName>
    <definedName name="CBPT_2">#REF!</definedName>
    <definedName name="CBPT_3" localSheetId="0">#REF!</definedName>
    <definedName name="CBPT_3" localSheetId="2">#REF!</definedName>
    <definedName name="CBPT_3" localSheetId="3">#REF!</definedName>
    <definedName name="CBPT_3" localSheetId="8">#REF!</definedName>
    <definedName name="CBPT_3">#REF!</definedName>
    <definedName name="CBPT_4" localSheetId="0">#REF!</definedName>
    <definedName name="CBPT_4" localSheetId="2">#REF!</definedName>
    <definedName name="CBPT_4" localSheetId="3">#REF!</definedName>
    <definedName name="CBPT_4" localSheetId="8">#REF!</definedName>
    <definedName name="CBPT_4">#REF!</definedName>
    <definedName name="CBPT_5" localSheetId="0">#REF!</definedName>
    <definedName name="CBPT_5" localSheetId="2">#REF!</definedName>
    <definedName name="CBPT_5" localSheetId="3">#REF!</definedName>
    <definedName name="CBPT_5" localSheetId="8">#REF!</definedName>
    <definedName name="CBPT_5">#REF!</definedName>
    <definedName name="CBPT_6" localSheetId="0">#REF!</definedName>
    <definedName name="CBPT_6" localSheetId="2">#REF!</definedName>
    <definedName name="CBPT_6" localSheetId="3">#REF!</definedName>
    <definedName name="CBPT_6" localSheetId="8">#REF!</definedName>
    <definedName name="CBPT_6">#REF!</definedName>
    <definedName name="CBPT_7" localSheetId="0">#REF!</definedName>
    <definedName name="CBPT_7" localSheetId="2">#REF!</definedName>
    <definedName name="CBPT_7" localSheetId="3">#REF!</definedName>
    <definedName name="CBPT_7" localSheetId="8">#REF!</definedName>
    <definedName name="CBPT_7">#REF!</definedName>
    <definedName name="CBPT_8" localSheetId="0">#REF!</definedName>
    <definedName name="CBPT_8" localSheetId="2">#REF!</definedName>
    <definedName name="CBPT_8" localSheetId="3">#REF!</definedName>
    <definedName name="CBPT_8" localSheetId="8">#REF!</definedName>
    <definedName name="CBPT_8">#REF!</definedName>
    <definedName name="CBPT_9" localSheetId="0">#REF!</definedName>
    <definedName name="CBPT_9" localSheetId="2">#REF!</definedName>
    <definedName name="CBPT_9" localSheetId="3">#REF!</definedName>
    <definedName name="CBPT_9" localSheetId="8">#REF!</definedName>
    <definedName name="CBPT_9">#REF!</definedName>
    <definedName name="CBTH" localSheetId="9" hidden="1">{"'Sheet1'!$L$16"}</definedName>
    <definedName name="CBTH" localSheetId="12" hidden="1">{"'Sheet1'!$L$16"}</definedName>
    <definedName name="CBTH" localSheetId="13" hidden="1">{"'Sheet1'!$L$16"}</definedName>
    <definedName name="CBTH" localSheetId="14" hidden="1">{"'Sheet1'!$L$16"}</definedName>
    <definedName name="CBTH" localSheetId="15" hidden="1">{"'Sheet1'!$L$16"}</definedName>
    <definedName name="CBTH" localSheetId="16" hidden="1">{"'Sheet1'!$L$16"}</definedName>
    <definedName name="CBTH" localSheetId="0" hidden="1">{"'Sheet1'!$L$16"}</definedName>
    <definedName name="CBTH" localSheetId="2" hidden="1">{"'Sheet1'!$L$16"}</definedName>
    <definedName name="CBTH" localSheetId="3" hidden="1">{"'Sheet1'!$L$16"}</definedName>
    <definedName name="CBTH" localSheetId="8" hidden="1">{"'Sheet1'!$L$16"}</definedName>
    <definedName name="CBTH" hidden="1">{"'Sheet1'!$L$16"}</definedName>
    <definedName name="CBVT" localSheetId="0">#REF!</definedName>
    <definedName name="CBVT" localSheetId="2">#REF!</definedName>
    <definedName name="CBVT" localSheetId="3">#REF!</definedName>
    <definedName name="CBVT" localSheetId="8">#REF!</definedName>
    <definedName name="CBVT">#REF!</definedName>
    <definedName name="CC" localSheetId="0">#REF!</definedName>
    <definedName name="CC" localSheetId="2">#REF!</definedName>
    <definedName name="CC" localSheetId="3">#REF!</definedName>
    <definedName name="CC" localSheetId="8">#REF!</definedName>
    <definedName name="CC">#REF!</definedName>
    <definedName name="ccc" localSheetId="12" hidden="1">{"'Sheet1'!$L$16"}</definedName>
    <definedName name="ccc" localSheetId="14" hidden="1">{"'Sheet1'!$L$16"}</definedName>
    <definedName name="ccc" localSheetId="0" hidden="1">{"'Sheet1'!$L$16"}</definedName>
    <definedName name="ccc" localSheetId="2" hidden="1">{"'Sheet1'!$L$16"}</definedName>
    <definedName name="ccc" localSheetId="3" hidden="1">{"'Sheet1'!$L$16"}</definedName>
    <definedName name="ccc" localSheetId="5" hidden="1">{"'Sheet1'!$L$16"}</definedName>
    <definedName name="ccc" localSheetId="6" hidden="1">{"'Sheet1'!$L$16"}</definedName>
    <definedName name="ccc" localSheetId="8" hidden="1">{"'Sheet1'!$L$16"}</definedName>
    <definedName name="ccc" hidden="1">{"'Sheet1'!$L$16"}</definedName>
    <definedName name="CCDohutam1" localSheetId="12" hidden="1">{"'Sheet1'!$L$16"}</definedName>
    <definedName name="CCDohutam1" localSheetId="14" hidden="1">{"'Sheet1'!$L$16"}</definedName>
    <definedName name="CCDohutam1" localSheetId="0" hidden="1">{"'Sheet1'!$L$16"}</definedName>
    <definedName name="CCDohutam1" localSheetId="2" hidden="1">{"'Sheet1'!$L$16"}</definedName>
    <definedName name="CCDohutam1" localSheetId="3" hidden="1">{"'Sheet1'!$L$16"}</definedName>
    <definedName name="CCDohutam1" localSheetId="5" hidden="1">{"'Sheet1'!$L$16"}</definedName>
    <definedName name="CCDohutam1" localSheetId="6" hidden="1">{"'Sheet1'!$L$16"}</definedName>
    <definedName name="CCDohutam1" localSheetId="8" hidden="1">{"'Sheet1'!$L$16"}</definedName>
    <definedName name="CCDohutam1" hidden="1">{"'Sheet1'!$L$16"}</definedName>
    <definedName name="CCS" localSheetId="0">#REF!</definedName>
    <definedName name="CCS" localSheetId="2">#REF!</definedName>
    <definedName name="CCS" localSheetId="3">#REF!</definedName>
    <definedName name="CCS" localSheetId="8">#REF!</definedName>
    <definedName name="CCS">#REF!</definedName>
    <definedName name="cch" localSheetId="0">#REF!</definedName>
    <definedName name="cch" localSheetId="2">#REF!</definedName>
    <definedName name="cch" localSheetId="3">#REF!</definedName>
    <definedName name="cch" localSheetId="8">#REF!</definedName>
    <definedName name="cch">#REF!</definedName>
    <definedName name="cchong" localSheetId="0">#REF!</definedName>
    <definedName name="cchong" localSheetId="2">#REF!</definedName>
    <definedName name="cchong" localSheetId="3">#REF!</definedName>
    <definedName name="cchong" localSheetId="8">#REF!</definedName>
    <definedName name="cchong">#REF!</definedName>
    <definedName name="cd" localSheetId="0">#REF!</definedName>
    <definedName name="cd" localSheetId="2">#REF!</definedName>
    <definedName name="cd" localSheetId="3">#REF!</definedName>
    <definedName name="cd" localSheetId="8">#REF!</definedName>
    <definedName name="cd">#REF!</definedName>
    <definedName name="CDAY" localSheetId="0">#REF!</definedName>
    <definedName name="CDAY" localSheetId="2">#REF!</definedName>
    <definedName name="CDAY" localSheetId="3">#REF!</definedName>
    <definedName name="CDAY" localSheetId="8">#REF!</definedName>
    <definedName name="CDAY">#REF!</definedName>
    <definedName name="CDD" localSheetId="0">#REF!</definedName>
    <definedName name="CDD" localSheetId="2">#REF!</definedName>
    <definedName name="CDD" localSheetId="3">#REF!</definedName>
    <definedName name="CDD" localSheetId="8">#REF!</definedName>
    <definedName name="CDD">#REF!</definedName>
    <definedName name="CDday" localSheetId="0">#REF!</definedName>
    <definedName name="CDday" localSheetId="2">#REF!</definedName>
    <definedName name="CDday" localSheetId="3">#REF!</definedName>
    <definedName name="CDday" localSheetId="8">#REF!</definedName>
    <definedName name="CDday">#REF!</definedName>
    <definedName name="cddc" localSheetId="0">#REF!</definedName>
    <definedName name="cddc" localSheetId="2">#REF!</definedName>
    <definedName name="cddc" localSheetId="3">#REF!</definedName>
    <definedName name="cddc" localSheetId="8">#REF!</definedName>
    <definedName name="cddc">#REF!</definedName>
    <definedName name="CDDD" localSheetId="0">#REF!</definedName>
    <definedName name="CDDD" localSheetId="2">#REF!</definedName>
    <definedName name="CDDD" localSheetId="3">#REF!</definedName>
    <definedName name="CDDD" localSheetId="8">#REF!</definedName>
    <definedName name="CDDD">#REF!</definedName>
    <definedName name="CDDD1P" localSheetId="0">#REF!</definedName>
    <definedName name="CDDD1P" localSheetId="2">#REF!</definedName>
    <definedName name="CDDD1P" localSheetId="3">#REF!</definedName>
    <definedName name="CDDD1P" localSheetId="8">#REF!</definedName>
    <definedName name="CDDD1P">#REF!</definedName>
    <definedName name="CDDD1PHA" localSheetId="0">#REF!</definedName>
    <definedName name="CDDD1PHA" localSheetId="2">#REF!</definedName>
    <definedName name="CDDD1PHA" localSheetId="3">#REF!</definedName>
    <definedName name="CDDD1PHA" localSheetId="8">#REF!</definedName>
    <definedName name="CDDD1PHA">#REF!</definedName>
    <definedName name="CDDD3PHA" localSheetId="0">#REF!</definedName>
    <definedName name="CDDD3PHA" localSheetId="2">#REF!</definedName>
    <definedName name="CDDD3PHA" localSheetId="3">#REF!</definedName>
    <definedName name="CDDD3PHA" localSheetId="8">#REF!</definedName>
    <definedName name="CDDD3PHA">#REF!</definedName>
    <definedName name="CDdinh" localSheetId="0">#REF!</definedName>
    <definedName name="CDdinh" localSheetId="2">#REF!</definedName>
    <definedName name="CDdinh" localSheetId="3">#REF!</definedName>
    <definedName name="CDdinh" localSheetId="8">#REF!</definedName>
    <definedName name="CDdinh">#REF!</definedName>
    <definedName name="CDHT" localSheetId="0">#REF!</definedName>
    <definedName name="CDHT" localSheetId="2">#REF!</definedName>
    <definedName name="CDHT" localSheetId="3">#REF!</definedName>
    <definedName name="CDHT" localSheetId="8">#REF!</definedName>
    <definedName name="CDHT">#REF!</definedName>
    <definedName name="cdn" localSheetId="0">#REF!</definedName>
    <definedName name="cdn" localSheetId="2">#REF!</definedName>
    <definedName name="cdn" localSheetId="3">#REF!</definedName>
    <definedName name="cdn" localSheetId="8">#REF!</definedName>
    <definedName name="cdn">#REF!</definedName>
    <definedName name="Cdnum" localSheetId="0">#REF!</definedName>
    <definedName name="Cdnum" localSheetId="2">#REF!</definedName>
    <definedName name="Cdnum" localSheetId="3">#REF!</definedName>
    <definedName name="Cdnum" localSheetId="8">#REF!</definedName>
    <definedName name="Cdnum">#REF!</definedName>
    <definedName name="CDTK_tim">31.77</definedName>
    <definedName name="CDVAÄN_CHUYEÅN" localSheetId="9">#REF!</definedName>
    <definedName name="CDVAÄN_CHUYEÅN" localSheetId="13">#REF!</definedName>
    <definedName name="CDVAÄN_CHUYEÅN" localSheetId="0">#REF!</definedName>
    <definedName name="CDVAÄN_CHUYEÅN" localSheetId="2">#REF!</definedName>
    <definedName name="CDVAÄN_CHUYEÅN" localSheetId="3">#REF!</definedName>
    <definedName name="CDVAÄN_CHUYEÅN" localSheetId="8">#REF!</definedName>
    <definedName name="CDVAÄN_CHUYEÅN">#REF!</definedName>
    <definedName name="CDVC" localSheetId="9">#REF!</definedName>
    <definedName name="CDVC" localSheetId="0">#REF!</definedName>
    <definedName name="CDVC" localSheetId="2">#REF!</definedName>
    <definedName name="CDVC" localSheetId="3">#REF!</definedName>
    <definedName name="CDVC" localSheetId="8">#REF!</definedName>
    <definedName name="CDVC">#REF!</definedName>
    <definedName name="cf" localSheetId="9">BlankMacro1</definedName>
    <definedName name="cf" localSheetId="12">BlankMacro1</definedName>
    <definedName name="cf" localSheetId="13">BlankMacro1</definedName>
    <definedName name="cf" localSheetId="14">BlankMacro1</definedName>
    <definedName name="cf" localSheetId="0">BlankMacro1</definedName>
    <definedName name="cf" localSheetId="2">BlankMacro1</definedName>
    <definedName name="cf" localSheetId="3">BlankMacro1</definedName>
    <definedName name="cf" localSheetId="8">BlankMacro1</definedName>
    <definedName name="cf">BlankMacro1</definedName>
    <definedName name="cfk" localSheetId="9">#REF!</definedName>
    <definedName name="cfk" localSheetId="12">#REF!</definedName>
    <definedName name="cfk" localSheetId="13">#REF!</definedName>
    <definedName name="cfk" localSheetId="0">#REF!</definedName>
    <definedName name="cfk" localSheetId="2">#REF!</definedName>
    <definedName name="cfk" localSheetId="3">#REF!</definedName>
    <definedName name="cfk" localSheetId="8">#REF!</definedName>
    <definedName name="cfk">#REF!</definedName>
    <definedName name="CI_PTVT" localSheetId="9">#REF!</definedName>
    <definedName name="CI_PTVT" localSheetId="13">#REF!</definedName>
    <definedName name="CI_PTVT" localSheetId="0">#REF!</definedName>
    <definedName name="CI_PTVT" localSheetId="2">#REF!</definedName>
    <definedName name="CI_PTVT" localSheetId="3">#REF!</definedName>
    <definedName name="CI_PTVT" localSheetId="8">#REF!</definedName>
    <definedName name="CI_PTVT">#REF!</definedName>
    <definedName name="City" localSheetId="9">#REF!</definedName>
    <definedName name="City" localSheetId="0">#REF!</definedName>
    <definedName name="City" localSheetId="2">#REF!</definedName>
    <definedName name="City" localSheetId="3">#REF!</definedName>
    <definedName name="City" localSheetId="8">#REF!</definedName>
    <definedName name="City">#REF!</definedName>
    <definedName name="CK" localSheetId="9">#REF!</definedName>
    <definedName name="CK" localSheetId="0">#REF!</definedName>
    <definedName name="CK" localSheetId="2">#REF!</definedName>
    <definedName name="CK" localSheetId="3">#REF!</definedName>
    <definedName name="CK" localSheetId="8">#REF!</definedName>
    <definedName name="CK">#REF!</definedName>
    <definedName name="ckn" localSheetId="13">#REF!</definedName>
    <definedName name="ckn">#N/A</definedName>
    <definedName name="ckna" localSheetId="13">#REF!</definedName>
    <definedName name="ckna">#N/A</definedName>
    <definedName name="CL" localSheetId="13">#REF!</definedName>
    <definedName name="CL" localSheetId="0">#REF!</definedName>
    <definedName name="CL" localSheetId="2">#REF!</definedName>
    <definedName name="CL" localSheetId="3">#REF!</definedName>
    <definedName name="CL" localSheetId="8">#REF!</definedName>
    <definedName name="CL">#REF!</definedName>
    <definedName name="CLECH_0.4" localSheetId="0">#REF!</definedName>
    <definedName name="CLECH_0.4" localSheetId="2">#REF!</definedName>
    <definedName name="CLECH_0.4" localSheetId="3">#REF!</definedName>
    <definedName name="CLECH_0.4" localSheetId="8">#REF!</definedName>
    <definedName name="CLECH_0.4">#REF!</definedName>
    <definedName name="CLGia" localSheetId="0">#REF!</definedName>
    <definedName name="CLGia" localSheetId="2">#REF!</definedName>
    <definedName name="CLGia" localSheetId="3">#REF!</definedName>
    <definedName name="CLGia" localSheetId="8">#REF!</definedName>
    <definedName name="CLGia">#REF!</definedName>
    <definedName name="CLVC3">0.1</definedName>
    <definedName name="CLVC35" localSheetId="9">#REF!</definedName>
    <definedName name="CLVC35" localSheetId="13">#REF!</definedName>
    <definedName name="CLVC35" localSheetId="0">#REF!</definedName>
    <definedName name="CLVC35" localSheetId="2">#REF!</definedName>
    <definedName name="CLVC35" localSheetId="3">#REF!</definedName>
    <definedName name="CLVC35" localSheetId="8">#REF!</definedName>
    <definedName name="CLVC35">#REF!</definedName>
    <definedName name="CLVCTB" localSheetId="9">#REF!</definedName>
    <definedName name="CLVCTB" localSheetId="0">#REF!</definedName>
    <definedName name="CLVCTB" localSheetId="2">#REF!</definedName>
    <definedName name="CLVCTB" localSheetId="3">#REF!</definedName>
    <definedName name="CLVCTB" localSheetId="8">#REF!</definedName>
    <definedName name="CLVCTB">#REF!</definedName>
    <definedName name="clvl" localSheetId="9">#REF!</definedName>
    <definedName name="clvl" localSheetId="0">#REF!</definedName>
    <definedName name="clvl" localSheetId="2">#REF!</definedName>
    <definedName name="clvl" localSheetId="3">#REF!</definedName>
    <definedName name="clvl" localSheetId="8">#REF!</definedName>
    <definedName name="clvl">#REF!</definedName>
    <definedName name="cm" localSheetId="0">#REF!</definedName>
    <definedName name="cm" localSheetId="2">#REF!</definedName>
    <definedName name="cm" localSheetId="3">#REF!</definedName>
    <definedName name="cm" localSheetId="8">#REF!</definedName>
    <definedName name="cm">#REF!</definedName>
    <definedName name="cn" localSheetId="0">#REF!</definedName>
    <definedName name="cn" localSheetId="2">#REF!</definedName>
    <definedName name="cn" localSheetId="3">#REF!</definedName>
    <definedName name="cn" localSheetId="8">#REF!</definedName>
    <definedName name="cn">#REF!</definedName>
    <definedName name="CNC" localSheetId="0">#REF!</definedName>
    <definedName name="CNC" localSheetId="2">#REF!</definedName>
    <definedName name="CNC" localSheetId="3">#REF!</definedName>
    <definedName name="CNC" localSheetId="8">#REF!</definedName>
    <definedName name="CNC">#REF!</definedName>
    <definedName name="CND" localSheetId="0">#REF!</definedName>
    <definedName name="CND" localSheetId="2">#REF!</definedName>
    <definedName name="CND" localSheetId="3">#REF!</definedName>
    <definedName name="CND" localSheetId="8">#REF!</definedName>
    <definedName name="CND">#REF!</definedName>
    <definedName name="CNG" localSheetId="0">#REF!</definedName>
    <definedName name="CNG" localSheetId="2">#REF!</definedName>
    <definedName name="CNG" localSheetId="3">#REF!</definedName>
    <definedName name="CNG" localSheetId="8">#REF!</definedName>
    <definedName name="CNG">#REF!</definedName>
    <definedName name="Co" localSheetId="0">#REF!</definedName>
    <definedName name="Co" localSheetId="2">#REF!</definedName>
    <definedName name="Co" localSheetId="3">#REF!</definedName>
    <definedName name="Co" localSheetId="8">#REF!</definedName>
    <definedName name="Co">#REF!</definedName>
    <definedName name="co." localSheetId="0">#REF!</definedName>
    <definedName name="co." localSheetId="2">#REF!</definedName>
    <definedName name="co." localSheetId="3">#REF!</definedName>
    <definedName name="co." localSheetId="8">#REF!</definedName>
    <definedName name="co.">#REF!</definedName>
    <definedName name="co.." localSheetId="0">#REF!</definedName>
    <definedName name="co.." localSheetId="2">#REF!</definedName>
    <definedName name="co.." localSheetId="3">#REF!</definedName>
    <definedName name="co.." localSheetId="8">#REF!</definedName>
    <definedName name="co..">#REF!</definedName>
    <definedName name="co_cau_ktqd" hidden="1">#N/A</definedName>
    <definedName name="co_cau_ktqd_1">"#REF!"</definedName>
    <definedName name="coc" localSheetId="9">#REF!</definedName>
    <definedName name="coc" localSheetId="13">#REF!</definedName>
    <definedName name="coc" localSheetId="0">#REF!</definedName>
    <definedName name="coc" localSheetId="2">#REF!</definedName>
    <definedName name="coc" localSheetId="3">#REF!</definedName>
    <definedName name="coc" localSheetId="8">#REF!</definedName>
    <definedName name="coc">#REF!</definedName>
    <definedName name="Coc_60" localSheetId="9" hidden="1">{"'Sheet1'!$L$16"}</definedName>
    <definedName name="Coc_60" localSheetId="12" hidden="1">{"'Sheet1'!$L$16"}</definedName>
    <definedName name="Coc_60" localSheetId="13" hidden="1">{"'Sheet1'!$L$16"}</definedName>
    <definedName name="Coc_60" localSheetId="14" hidden="1">{"'Sheet1'!$L$16"}</definedName>
    <definedName name="Coc_60" localSheetId="15" hidden="1">{"'Sheet1'!$L$16"}</definedName>
    <definedName name="Coc_60" localSheetId="16" hidden="1">{"'Sheet1'!$L$16"}</definedName>
    <definedName name="Coc_60" localSheetId="0" hidden="1">{"'Sheet1'!$L$16"}</definedName>
    <definedName name="Coc_60" localSheetId="2" hidden="1">{"'Sheet1'!$L$16"}</definedName>
    <definedName name="Coc_60" localSheetId="3" hidden="1">{"'Sheet1'!$L$16"}</definedName>
    <definedName name="Coc_60" localSheetId="8" hidden="1">{"'Sheet1'!$L$16"}</definedName>
    <definedName name="Coc_60" hidden="1">{"'Sheet1'!$L$16"}</definedName>
    <definedName name="Coc_BTCT" localSheetId="0">#REF!</definedName>
    <definedName name="Coc_BTCT" localSheetId="2">#REF!</definedName>
    <definedName name="Coc_BTCT" localSheetId="3">#REF!</definedName>
    <definedName name="Coc_BTCT" localSheetId="8">#REF!</definedName>
    <definedName name="Coc_BTCT">#REF!</definedName>
    <definedName name="CoCauN" localSheetId="9" hidden="1">{"'Sheet1'!$L$16"}</definedName>
    <definedName name="CoCauN" localSheetId="12" hidden="1">{"'Sheet1'!$L$16"}</definedName>
    <definedName name="CoCauN" localSheetId="13" hidden="1">{"'Sheet1'!$L$16"}</definedName>
    <definedName name="CoCauN" localSheetId="14" hidden="1">{"'Sheet1'!$L$16"}</definedName>
    <definedName name="CoCauN" localSheetId="15" hidden="1">{"'Sheet1'!$L$16"}</definedName>
    <definedName name="CoCauN" localSheetId="16" hidden="1">{"'Sheet1'!$L$16"}</definedName>
    <definedName name="CoCauN" localSheetId="0" hidden="1">{"'Sheet1'!$L$16"}</definedName>
    <definedName name="CoCauN" localSheetId="2" hidden="1">{"'Sheet1'!$L$16"}</definedName>
    <definedName name="CoCauN" localSheetId="3" hidden="1">{"'Sheet1'!$L$16"}</definedName>
    <definedName name="CoCauN" localSheetId="8" hidden="1">{"'Sheet1'!$L$16"}</definedName>
    <definedName name="CoCauN" hidden="1">{"'Sheet1'!$L$16"}</definedName>
    <definedName name="cocbtct" localSheetId="0">#REF!</definedName>
    <definedName name="cocbtct" localSheetId="2">#REF!</definedName>
    <definedName name="cocbtct" localSheetId="3">#REF!</definedName>
    <definedName name="cocbtct" localSheetId="8">#REF!</definedName>
    <definedName name="cocbtct">#REF!</definedName>
    <definedName name="cocot" localSheetId="0">#REF!</definedName>
    <definedName name="cocot" localSheetId="2">#REF!</definedName>
    <definedName name="cocot" localSheetId="3">#REF!</definedName>
    <definedName name="cocot" localSheetId="8">#REF!</definedName>
    <definedName name="cocot">#REF!</definedName>
    <definedName name="cocott" localSheetId="0">#REF!</definedName>
    <definedName name="cocott" localSheetId="2">#REF!</definedName>
    <definedName name="cocott" localSheetId="3">#REF!</definedName>
    <definedName name="cocott" localSheetId="8">#REF!</definedName>
    <definedName name="cocott">#REF!</definedName>
    <definedName name="coctram6m">'[2]R&amp;P'!$G$90</definedName>
    <definedName name="coctre" localSheetId="13">#REF!</definedName>
    <definedName name="coctre" localSheetId="0">#REF!</definedName>
    <definedName name="coctre" localSheetId="2">#REF!</definedName>
    <definedName name="coctre" localSheetId="3">#REF!</definedName>
    <definedName name="coctre" localSheetId="8">#REF!</definedName>
    <definedName name="coctre">#REF!</definedName>
    <definedName name="cocvt" localSheetId="13">#REF!</definedName>
    <definedName name="cocvt">#N/A</definedName>
    <definedName name="Code" localSheetId="13" hidden="1">#REF!</definedName>
    <definedName name="Code" localSheetId="15" hidden="1">#REF!</definedName>
    <definedName name="Code" localSheetId="16" hidden="1">#REF!</definedName>
    <definedName name="Code" localSheetId="0" hidden="1">#REF!</definedName>
    <definedName name="Code" localSheetId="2" hidden="1">#REF!</definedName>
    <definedName name="Code" localSheetId="3" hidden="1">#REF!</definedName>
    <definedName name="Code" localSheetId="8" hidden="1">#REF!</definedName>
    <definedName name="Code" hidden="1">#REF!</definedName>
    <definedName name="Cöï_ly_vaän_chuyeãn" localSheetId="0">#REF!</definedName>
    <definedName name="Cöï_ly_vaän_chuyeãn" localSheetId="2">#REF!</definedName>
    <definedName name="Cöï_ly_vaän_chuyeãn" localSheetId="3">#REF!</definedName>
    <definedName name="Cöï_ly_vaän_chuyeãn" localSheetId="8">#REF!</definedName>
    <definedName name="Cöï_ly_vaän_chuyeãn">#REF!</definedName>
    <definedName name="CÖÏ_LY_VAÄN_CHUYEÅN" localSheetId="0">#REF!</definedName>
    <definedName name="CÖÏ_LY_VAÄN_CHUYEÅN" localSheetId="2">#REF!</definedName>
    <definedName name="CÖÏ_LY_VAÄN_CHUYEÅN" localSheetId="3">#REF!</definedName>
    <definedName name="CÖÏ_LY_VAÄN_CHUYEÅN" localSheetId="8">#REF!</definedName>
    <definedName name="CÖÏ_LY_VAÄN_CHUYEÅN">#REF!</definedName>
    <definedName name="Combined_A">#N/A</definedName>
    <definedName name="Combined_B">#N/A</definedName>
    <definedName name="Comm" localSheetId="9">BlankMacro1</definedName>
    <definedName name="Comm" localSheetId="12">BlankMacro1</definedName>
    <definedName name="Comm" localSheetId="13">BlankMacro1</definedName>
    <definedName name="Comm" localSheetId="14">BlankMacro1</definedName>
    <definedName name="Comm" localSheetId="0">BlankMacro1</definedName>
    <definedName name="Comm" localSheetId="2">BlankMacro1</definedName>
    <definedName name="Comm" localSheetId="3">BlankMacro1</definedName>
    <definedName name="Comm" localSheetId="8">BlankMacro1</definedName>
    <definedName name="Comm">BlankMacro1</definedName>
    <definedName name="COMMON" localSheetId="9">#REF!</definedName>
    <definedName name="COMMON" localSheetId="12">#REF!</definedName>
    <definedName name="COMMON" localSheetId="13">#REF!</definedName>
    <definedName name="COMMON" localSheetId="0">#REF!</definedName>
    <definedName name="COMMON" localSheetId="2">#REF!</definedName>
    <definedName name="COMMON" localSheetId="3">#REF!</definedName>
    <definedName name="COMMON" localSheetId="8">#REF!</definedName>
    <definedName name="COMMON">#REF!</definedName>
    <definedName name="comong" localSheetId="9">#REF!</definedName>
    <definedName name="comong" localSheetId="0">#REF!</definedName>
    <definedName name="comong" localSheetId="2">#REF!</definedName>
    <definedName name="comong" localSheetId="3">#REF!</definedName>
    <definedName name="comong" localSheetId="8">#REF!</definedName>
    <definedName name="comong">#REF!</definedName>
    <definedName name="Company" localSheetId="9">#REF!</definedName>
    <definedName name="Company" localSheetId="0">#REF!</definedName>
    <definedName name="Company" localSheetId="2">#REF!</definedName>
    <definedName name="Company" localSheetId="3">#REF!</definedName>
    <definedName name="Company" localSheetId="8">#REF!</definedName>
    <definedName name="Company">#REF!</definedName>
    <definedName name="CON_DUCT" localSheetId="0">#REF!</definedName>
    <definedName name="CON_DUCT" localSheetId="2">#REF!</definedName>
    <definedName name="CON_DUCT" localSheetId="3">#REF!</definedName>
    <definedName name="CON_DUCT" localSheetId="8">#REF!</definedName>
    <definedName name="CON_DUCT">#REF!</definedName>
    <definedName name="CON_EQP_COS" localSheetId="0">#REF!</definedName>
    <definedName name="CON_EQP_COS" localSheetId="2">#REF!</definedName>
    <definedName name="CON_EQP_COS" localSheetId="3">#REF!</definedName>
    <definedName name="CON_EQP_COS" localSheetId="8">#REF!</definedName>
    <definedName name="CON_EQP_COS">#REF!</definedName>
    <definedName name="CON_EQP_COST" localSheetId="0">#REF!</definedName>
    <definedName name="CON_EQP_COST" localSheetId="2">#REF!</definedName>
    <definedName name="CON_EQP_COST" localSheetId="3">#REF!</definedName>
    <definedName name="CON_EQP_COST" localSheetId="8">#REF!</definedName>
    <definedName name="CON_EQP_COST">#REF!</definedName>
    <definedName name="conroom" localSheetId="0">#REF!</definedName>
    <definedName name="conroom" localSheetId="2">#REF!</definedName>
    <definedName name="conroom" localSheetId="3">#REF!</definedName>
    <definedName name="conroom" localSheetId="8">#REF!</definedName>
    <definedName name="conroom">#REF!</definedName>
    <definedName name="CONST_EQ" localSheetId="0">#REF!</definedName>
    <definedName name="CONST_EQ" localSheetId="2">#REF!</definedName>
    <definedName name="CONST_EQ" localSheetId="3">#REF!</definedName>
    <definedName name="CONST_EQ" localSheetId="8">#REF!</definedName>
    <definedName name="CONST_EQ">#REF!</definedName>
    <definedName name="CONT" localSheetId="0">#REF!</definedName>
    <definedName name="CONT" localSheetId="2">#REF!</definedName>
    <definedName name="CONT" localSheetId="3">#REF!</definedName>
    <definedName name="CONT" localSheetId="8">#REF!</definedName>
    <definedName name="CONT">#REF!</definedName>
    <definedName name="Content1" localSheetId="9">ErrorHandler_1</definedName>
    <definedName name="Content1" localSheetId="12">ErrorHandler_1</definedName>
    <definedName name="Content1" localSheetId="13">ErrorHandler_1</definedName>
    <definedName name="Content1" localSheetId="14">ErrorHandler_1</definedName>
    <definedName name="Content1" localSheetId="0">ErrorHandler_1</definedName>
    <definedName name="Content1" localSheetId="2">ErrorHandler_1</definedName>
    <definedName name="Content1" localSheetId="3">ErrorHandler_1</definedName>
    <definedName name="Content1" localSheetId="8">ErrorHandler_1</definedName>
    <definedName name="Content1">ErrorHandler_1</definedName>
    <definedName name="Continue" localSheetId="9">#REF!</definedName>
    <definedName name="Continue" localSheetId="12">#REF!</definedName>
    <definedName name="Continue" localSheetId="13">#REF!</definedName>
    <definedName name="Continue" localSheetId="0">#REF!</definedName>
    <definedName name="Continue" localSheetId="2">#REF!</definedName>
    <definedName name="Continue" localSheetId="3">#REF!</definedName>
    <definedName name="Continue" localSheetId="8">#REF!</definedName>
    <definedName name="Continue">#REF!</definedName>
    <definedName name="cong">#N/A</definedName>
    <definedName name="Cong_HM_DTCT" localSheetId="13">#REF!</definedName>
    <definedName name="Cong_HM_DTCT" localSheetId="0">#REF!</definedName>
    <definedName name="Cong_HM_DTCT" localSheetId="2">#REF!</definedName>
    <definedName name="Cong_HM_DTCT" localSheetId="3">#REF!</definedName>
    <definedName name="Cong_HM_DTCT" localSheetId="8">#REF!</definedName>
    <definedName name="Cong_HM_DTCT">#REF!</definedName>
    <definedName name="Cong_M_DTCT" localSheetId="0">#REF!</definedName>
    <definedName name="Cong_M_DTCT" localSheetId="2">#REF!</definedName>
    <definedName name="Cong_M_DTCT" localSheetId="3">#REF!</definedName>
    <definedName name="Cong_M_DTCT" localSheetId="8">#REF!</definedName>
    <definedName name="Cong_M_DTCT">#REF!</definedName>
    <definedName name="Cong_NC_DTCT" localSheetId="0">#REF!</definedName>
    <definedName name="Cong_NC_DTCT" localSheetId="2">#REF!</definedName>
    <definedName name="Cong_NC_DTCT" localSheetId="3">#REF!</definedName>
    <definedName name="Cong_NC_DTCT" localSheetId="8">#REF!</definedName>
    <definedName name="Cong_NC_DTCT">#REF!</definedName>
    <definedName name="Cong_VL_DTCT" localSheetId="0">#REF!</definedName>
    <definedName name="Cong_VL_DTCT" localSheetId="2">#REF!</definedName>
    <definedName name="Cong_VL_DTCT" localSheetId="3">#REF!</definedName>
    <definedName name="Cong_VL_DTCT" localSheetId="8">#REF!</definedName>
    <definedName name="Cong_VL_DTCT">#REF!</definedName>
    <definedName name="congbenuoc" localSheetId="0">#REF!</definedName>
    <definedName name="congbenuoc" localSheetId="2">#REF!</definedName>
    <definedName name="congbenuoc" localSheetId="3">#REF!</definedName>
    <definedName name="congbenuoc" localSheetId="8">#REF!</definedName>
    <definedName name="congbenuoc">#REF!</definedName>
    <definedName name="congbengam" localSheetId="0">#REF!</definedName>
    <definedName name="congbengam" localSheetId="2">#REF!</definedName>
    <definedName name="congbengam" localSheetId="3">#REF!</definedName>
    <definedName name="congbengam" localSheetId="8">#REF!</definedName>
    <definedName name="congbengam">#REF!</definedName>
    <definedName name="congcoc" localSheetId="0">#REF!</definedName>
    <definedName name="congcoc" localSheetId="2">#REF!</definedName>
    <definedName name="congcoc" localSheetId="3">#REF!</definedName>
    <definedName name="congcoc" localSheetId="8">#REF!</definedName>
    <definedName name="congcoc">#REF!</definedName>
    <definedName name="congcocot" localSheetId="0">#REF!</definedName>
    <definedName name="congcocot" localSheetId="2">#REF!</definedName>
    <definedName name="congcocot" localSheetId="3">#REF!</definedName>
    <definedName name="congcocot" localSheetId="8">#REF!</definedName>
    <definedName name="congcocot">#REF!</definedName>
    <definedName name="congcocott" localSheetId="0">#REF!</definedName>
    <definedName name="congcocott" localSheetId="2">#REF!</definedName>
    <definedName name="congcocott" localSheetId="3">#REF!</definedName>
    <definedName name="congcocott" localSheetId="8">#REF!</definedName>
    <definedName name="congcocott">#REF!</definedName>
    <definedName name="congcomong" localSheetId="0">#REF!</definedName>
    <definedName name="congcomong" localSheetId="2">#REF!</definedName>
    <definedName name="congcomong" localSheetId="3">#REF!</definedName>
    <definedName name="congcomong" localSheetId="8">#REF!</definedName>
    <definedName name="congcomong">#REF!</definedName>
    <definedName name="congcottron" localSheetId="0">#REF!</definedName>
    <definedName name="congcottron" localSheetId="2">#REF!</definedName>
    <definedName name="congcottron" localSheetId="3">#REF!</definedName>
    <definedName name="congcottron" localSheetId="8">#REF!</definedName>
    <definedName name="congcottron">#REF!</definedName>
    <definedName name="congcotvuong" localSheetId="0">#REF!</definedName>
    <definedName name="congcotvuong" localSheetId="2">#REF!</definedName>
    <definedName name="congcotvuong" localSheetId="3">#REF!</definedName>
    <definedName name="congcotvuong" localSheetId="8">#REF!</definedName>
    <definedName name="congcotvuong">#REF!</definedName>
    <definedName name="congdam" localSheetId="0">#REF!</definedName>
    <definedName name="congdam" localSheetId="2">#REF!</definedName>
    <definedName name="congdam" localSheetId="3">#REF!</definedName>
    <definedName name="congdam" localSheetId="8">#REF!</definedName>
    <definedName name="congdam">#REF!</definedName>
    <definedName name="congdan1" localSheetId="0">#REF!</definedName>
    <definedName name="congdan1" localSheetId="2">#REF!</definedName>
    <definedName name="congdan1" localSheetId="3">#REF!</definedName>
    <definedName name="congdan1" localSheetId="8">#REF!</definedName>
    <definedName name="congdan1">#REF!</definedName>
    <definedName name="congdan2" localSheetId="0">#REF!</definedName>
    <definedName name="congdan2" localSheetId="2">#REF!</definedName>
    <definedName name="congdan2" localSheetId="3">#REF!</definedName>
    <definedName name="congdan2" localSheetId="8">#REF!</definedName>
    <definedName name="congdan2">#REF!</definedName>
    <definedName name="congdandusan" localSheetId="0">#REF!</definedName>
    <definedName name="congdandusan" localSheetId="2">#REF!</definedName>
    <definedName name="congdandusan" localSheetId="3">#REF!</definedName>
    <definedName name="congdandusan" localSheetId="8">#REF!</definedName>
    <definedName name="congdandusan">#REF!</definedName>
    <definedName name="conglanhto" localSheetId="0">#REF!</definedName>
    <definedName name="conglanhto" localSheetId="2">#REF!</definedName>
    <definedName name="conglanhto" localSheetId="3">#REF!</definedName>
    <definedName name="conglanhto" localSheetId="8">#REF!</definedName>
    <definedName name="conglanhto">#REF!</definedName>
    <definedName name="congmong" localSheetId="0">#REF!</definedName>
    <definedName name="congmong" localSheetId="2">#REF!</definedName>
    <definedName name="congmong" localSheetId="3">#REF!</definedName>
    <definedName name="congmong" localSheetId="8">#REF!</definedName>
    <definedName name="congmong">#REF!</definedName>
    <definedName name="congmongbang" localSheetId="0">#REF!</definedName>
    <definedName name="congmongbang" localSheetId="2">#REF!</definedName>
    <definedName name="congmongbang" localSheetId="3">#REF!</definedName>
    <definedName name="congmongbang" localSheetId="8">#REF!</definedName>
    <definedName name="congmongbang">#REF!</definedName>
    <definedName name="congmongdon" localSheetId="0">#REF!</definedName>
    <definedName name="congmongdon" localSheetId="2">#REF!</definedName>
    <definedName name="congmongdon" localSheetId="3">#REF!</definedName>
    <definedName name="congmongdon" localSheetId="8">#REF!</definedName>
    <definedName name="congmongdon">#REF!</definedName>
    <definedName name="CONGPA1" localSheetId="12" hidden="1">{"'Sheet1'!$L$16"}</definedName>
    <definedName name="CONGPA1" localSheetId="14" hidden="1">{"'Sheet1'!$L$16"}</definedName>
    <definedName name="CONGPA1" localSheetId="0" hidden="1">{"'Sheet1'!$L$16"}</definedName>
    <definedName name="CONGPA1" localSheetId="2" hidden="1">{"'Sheet1'!$L$16"}</definedName>
    <definedName name="CONGPA1" localSheetId="3" hidden="1">{"'Sheet1'!$L$16"}</definedName>
    <definedName name="CONGPA1" localSheetId="5" hidden="1">{"'Sheet1'!$L$16"}</definedName>
    <definedName name="CONGPA1" localSheetId="6" hidden="1">{"'Sheet1'!$L$16"}</definedName>
    <definedName name="CONGPA1" localSheetId="8" hidden="1">{"'Sheet1'!$L$16"}</definedName>
    <definedName name="CONGPA1" hidden="1">{"'Sheet1'!$L$16"}</definedName>
    <definedName name="congpanen" localSheetId="0">#REF!</definedName>
    <definedName name="congpanen" localSheetId="2">#REF!</definedName>
    <definedName name="congpanen" localSheetId="3">#REF!</definedName>
    <definedName name="congpanen" localSheetId="8">#REF!</definedName>
    <definedName name="congpanen">#REF!</definedName>
    <definedName name="congsan" localSheetId="0">#REF!</definedName>
    <definedName name="congsan" localSheetId="2">#REF!</definedName>
    <definedName name="congsan" localSheetId="3">#REF!</definedName>
    <definedName name="congsan" localSheetId="8">#REF!</definedName>
    <definedName name="congsan">#REF!</definedName>
    <definedName name="congthang" localSheetId="0">#REF!</definedName>
    <definedName name="congthang" localSheetId="2">#REF!</definedName>
    <definedName name="congthang" localSheetId="3">#REF!</definedName>
    <definedName name="congthang" localSheetId="8">#REF!</definedName>
    <definedName name="congthang">#REF!</definedName>
    <definedName name="CongVattu" localSheetId="0">#REF!</definedName>
    <definedName name="CongVattu" localSheetId="2">#REF!</definedName>
    <definedName name="CongVattu" localSheetId="3">#REF!</definedName>
    <definedName name="CongVattu" localSheetId="8">#REF!</definedName>
    <definedName name="CongVattu">#REF!</definedName>
    <definedName name="Cost" localSheetId="9">#REF!</definedName>
    <definedName name="Cost" localSheetId="0">#REF!</definedName>
    <definedName name="Cost" localSheetId="2">#REF!</definedName>
    <definedName name="Cost" localSheetId="3">#REF!</definedName>
    <definedName name="Cost" localSheetId="8">#REF!</definedName>
    <definedName name="Cost">#REF!</definedName>
    <definedName name="COT" localSheetId="9">#REF!</definedName>
    <definedName name="COT" localSheetId="0">#REF!</definedName>
    <definedName name="COT" localSheetId="2">#REF!</definedName>
    <definedName name="COT" localSheetId="3">#REF!</definedName>
    <definedName name="COT" localSheetId="8">#REF!</definedName>
    <definedName name="COT">#REF!</definedName>
    <definedName name="cot7.5" localSheetId="0">#REF!</definedName>
    <definedName name="cot7.5" localSheetId="2">#REF!</definedName>
    <definedName name="cot7.5" localSheetId="3">#REF!</definedName>
    <definedName name="cot7.5" localSheetId="8">#REF!</definedName>
    <definedName name="cot7.5">#REF!</definedName>
    <definedName name="cot8.5" localSheetId="0">#REF!</definedName>
    <definedName name="cot8.5" localSheetId="2">#REF!</definedName>
    <definedName name="cot8.5" localSheetId="3">#REF!</definedName>
    <definedName name="cot8.5" localSheetId="8">#REF!</definedName>
    <definedName name="cot8.5">#REF!</definedName>
    <definedName name="cotbienbao">'[2]R&amp;P'!$G$100</definedName>
    <definedName name="cotdo" localSheetId="13">#REF!</definedName>
    <definedName name="cotdo" localSheetId="0">#REF!</definedName>
    <definedName name="cotdo" localSheetId="2">#REF!</definedName>
    <definedName name="cotdo" localSheetId="3">#REF!</definedName>
    <definedName name="cotdo" localSheetId="8">#REF!</definedName>
    <definedName name="cotdo">#REF!</definedName>
    <definedName name="CotM" localSheetId="0">#REF!</definedName>
    <definedName name="CotM" localSheetId="2">#REF!</definedName>
    <definedName name="CotM" localSheetId="3">#REF!</definedName>
    <definedName name="CotM" localSheetId="8">#REF!</definedName>
    <definedName name="CotM">#REF!</definedName>
    <definedName name="Cotsatma">9726</definedName>
    <definedName name="CotSau" localSheetId="9">#REF!</definedName>
    <definedName name="CotSau" localSheetId="13">#REF!</definedName>
    <definedName name="CotSau" localSheetId="0">#REF!</definedName>
    <definedName name="CotSau" localSheetId="2">#REF!</definedName>
    <definedName name="CotSau" localSheetId="3">#REF!</definedName>
    <definedName name="CotSau" localSheetId="8">#REF!</definedName>
    <definedName name="CotSau">#REF!</definedName>
    <definedName name="Cotthepma">9726</definedName>
    <definedName name="cottra" localSheetId="9">#REF!</definedName>
    <definedName name="cottra" localSheetId="13">#REF!</definedName>
    <definedName name="cottra" localSheetId="0">#REF!</definedName>
    <definedName name="cottra" localSheetId="2">#REF!</definedName>
    <definedName name="cottra" localSheetId="3">#REF!</definedName>
    <definedName name="cottra" localSheetId="8">#REF!</definedName>
    <definedName name="cottra">#REF!</definedName>
    <definedName name="cottron" localSheetId="9">#REF!</definedName>
    <definedName name="cottron" localSheetId="0">#REF!</definedName>
    <definedName name="cottron" localSheetId="2">#REF!</definedName>
    <definedName name="cottron" localSheetId="3">#REF!</definedName>
    <definedName name="cottron" localSheetId="8">#REF!</definedName>
    <definedName name="cottron">#REF!</definedName>
    <definedName name="cotvuong" localSheetId="9">#REF!</definedName>
    <definedName name="cotvuong" localSheetId="0">#REF!</definedName>
    <definedName name="cotvuong" localSheetId="2">#REF!</definedName>
    <definedName name="cotvuong" localSheetId="3">#REF!</definedName>
    <definedName name="cotvuong" localSheetId="8">#REF!</definedName>
    <definedName name="cotvuong">#REF!</definedName>
    <definedName name="COÙ" localSheetId="0">#REF!</definedName>
    <definedName name="COÙ" localSheetId="2">#REF!</definedName>
    <definedName name="COÙ" localSheetId="3">#REF!</definedName>
    <definedName name="COÙ" localSheetId="8">#REF!</definedName>
    <definedName name="COÙ">#REF!</definedName>
    <definedName name="Country" localSheetId="0">#REF!</definedName>
    <definedName name="Country" localSheetId="2">#REF!</definedName>
    <definedName name="Country" localSheetId="3">#REF!</definedName>
    <definedName name="Country" localSheetId="8">#REF!</definedName>
    <definedName name="Country">#REF!</definedName>
    <definedName name="COVER" localSheetId="0">#REF!</definedName>
    <definedName name="COVER" localSheetId="2">#REF!</definedName>
    <definedName name="COVER" localSheetId="3">#REF!</definedName>
    <definedName name="COVER" localSheetId="8">#REF!</definedName>
    <definedName name="COVER">#REF!</definedName>
    <definedName name="CP" localSheetId="13" hidden="1">#REF!</definedName>
    <definedName name="CP" localSheetId="15" hidden="1">#REF!</definedName>
    <definedName name="CP" localSheetId="16" hidden="1">#REF!</definedName>
    <definedName name="CP" localSheetId="0" hidden="1">#REF!</definedName>
    <definedName name="CP" localSheetId="2" hidden="1">#REF!</definedName>
    <definedName name="CP" localSheetId="3" hidden="1">#REF!</definedName>
    <definedName name="CP" localSheetId="8" hidden="1">#REF!</definedName>
    <definedName name="CP" hidden="1">#REF!</definedName>
    <definedName name="cp.1" localSheetId="0">#REF!</definedName>
    <definedName name="cp.1" localSheetId="2">#REF!</definedName>
    <definedName name="cp.1" localSheetId="3">#REF!</definedName>
    <definedName name="cp.1" localSheetId="8">#REF!</definedName>
    <definedName name="cp.1">#REF!</definedName>
    <definedName name="cp.2" localSheetId="0">#REF!</definedName>
    <definedName name="cp.2" localSheetId="2">#REF!</definedName>
    <definedName name="cp.2" localSheetId="3">#REF!</definedName>
    <definedName name="cp.2" localSheetId="8">#REF!</definedName>
    <definedName name="cp.2">#REF!</definedName>
    <definedName name="CP.M10.1a" localSheetId="0">#REF!</definedName>
    <definedName name="CP.M10.1a" localSheetId="2">#REF!</definedName>
    <definedName name="CP.M10.1a" localSheetId="3">#REF!</definedName>
    <definedName name="CP.M10.1a" localSheetId="8">#REF!</definedName>
    <definedName name="CP.M10.1a">#REF!</definedName>
    <definedName name="CP.M10.1b" localSheetId="0">#REF!</definedName>
    <definedName name="CP.M10.1b" localSheetId="2">#REF!</definedName>
    <definedName name="CP.M10.1b" localSheetId="3">#REF!</definedName>
    <definedName name="CP.M10.1b" localSheetId="8">#REF!</definedName>
    <definedName name="CP.M10.1b">#REF!</definedName>
    <definedName name="CP.M10.1c" localSheetId="0">#REF!</definedName>
    <definedName name="CP.M10.1c" localSheetId="2">#REF!</definedName>
    <definedName name="CP.M10.1c" localSheetId="3">#REF!</definedName>
    <definedName name="CP.M10.1c" localSheetId="8">#REF!</definedName>
    <definedName name="CP.M10.1c">#REF!</definedName>
    <definedName name="CP.M10.1d" localSheetId="0">#REF!</definedName>
    <definedName name="CP.M10.1d" localSheetId="2">#REF!</definedName>
    <definedName name="CP.M10.1d" localSheetId="3">#REF!</definedName>
    <definedName name="CP.M10.1d" localSheetId="8">#REF!</definedName>
    <definedName name="CP.M10.1d">#REF!</definedName>
    <definedName name="CP.M10.1e" localSheetId="0">#REF!</definedName>
    <definedName name="CP.M10.1e" localSheetId="2">#REF!</definedName>
    <definedName name="CP.M10.1e" localSheetId="3">#REF!</definedName>
    <definedName name="CP.M10.1e" localSheetId="8">#REF!</definedName>
    <definedName name="CP.M10.1e">#REF!</definedName>
    <definedName name="CP.M10.2a" localSheetId="0">#REF!</definedName>
    <definedName name="CP.M10.2a" localSheetId="2">#REF!</definedName>
    <definedName name="CP.M10.2a" localSheetId="3">#REF!</definedName>
    <definedName name="CP.M10.2a" localSheetId="8">#REF!</definedName>
    <definedName name="CP.M10.2a">#REF!</definedName>
    <definedName name="CP.M10.2b" localSheetId="0">#REF!</definedName>
    <definedName name="CP.M10.2b" localSheetId="2">#REF!</definedName>
    <definedName name="CP.M10.2b" localSheetId="3">#REF!</definedName>
    <definedName name="CP.M10.2b" localSheetId="8">#REF!</definedName>
    <definedName name="CP.M10.2b">#REF!</definedName>
    <definedName name="CP.M10.2c" localSheetId="0">#REF!</definedName>
    <definedName name="CP.M10.2c" localSheetId="2">#REF!</definedName>
    <definedName name="CP.M10.2c" localSheetId="3">#REF!</definedName>
    <definedName name="CP.M10.2c" localSheetId="8">#REF!</definedName>
    <definedName name="CP.M10.2c">#REF!</definedName>
    <definedName name="CP.M10.2d" localSheetId="0">#REF!</definedName>
    <definedName name="CP.M10.2d" localSheetId="2">#REF!</definedName>
    <definedName name="CP.M10.2d" localSheetId="3">#REF!</definedName>
    <definedName name="CP.M10.2d" localSheetId="8">#REF!</definedName>
    <definedName name="CP.M10.2d">#REF!</definedName>
    <definedName name="CP.M10.2e" localSheetId="0">#REF!</definedName>
    <definedName name="CP.M10.2e" localSheetId="2">#REF!</definedName>
    <definedName name="CP.M10.2e" localSheetId="3">#REF!</definedName>
    <definedName name="CP.M10.2e" localSheetId="8">#REF!</definedName>
    <definedName name="CP.M10.2e">#REF!</definedName>
    <definedName name="CP.MDTa" localSheetId="0">#REF!</definedName>
    <definedName name="CP.MDTa" localSheetId="2">#REF!</definedName>
    <definedName name="CP.MDTa" localSheetId="3">#REF!</definedName>
    <definedName name="CP.MDTa" localSheetId="8">#REF!</definedName>
    <definedName name="CP.MDTa">#REF!</definedName>
    <definedName name="CP.MDTb" localSheetId="0">#REF!</definedName>
    <definedName name="CP.MDTb" localSheetId="2">#REF!</definedName>
    <definedName name="CP.MDTb" localSheetId="3">#REF!</definedName>
    <definedName name="CP.MDTb" localSheetId="8">#REF!</definedName>
    <definedName name="CP.MDTb">#REF!</definedName>
    <definedName name="CP.MDTc" localSheetId="0">#REF!</definedName>
    <definedName name="CP.MDTc" localSheetId="2">#REF!</definedName>
    <definedName name="CP.MDTc" localSheetId="3">#REF!</definedName>
    <definedName name="CP.MDTc" localSheetId="8">#REF!</definedName>
    <definedName name="CP.MDTc">#REF!</definedName>
    <definedName name="CP.MDTd" localSheetId="0">#REF!</definedName>
    <definedName name="CP.MDTd" localSheetId="2">#REF!</definedName>
    <definedName name="CP.MDTd" localSheetId="3">#REF!</definedName>
    <definedName name="CP.MDTd" localSheetId="8">#REF!</definedName>
    <definedName name="CP.MDTd">#REF!</definedName>
    <definedName name="CP.MDTe" localSheetId="0">#REF!</definedName>
    <definedName name="CP.MDTe" localSheetId="2">#REF!</definedName>
    <definedName name="CP.MDTe" localSheetId="3">#REF!</definedName>
    <definedName name="CP.MDTe" localSheetId="8">#REF!</definedName>
    <definedName name="CP.MDTe">#REF!</definedName>
    <definedName name="CP_SKC" localSheetId="0">#REF!</definedName>
    <definedName name="CP_SKC" localSheetId="2">#REF!</definedName>
    <definedName name="CP_SKC" localSheetId="3">#REF!</definedName>
    <definedName name="CP_SKC" localSheetId="8">#REF!</definedName>
    <definedName name="CP_SKC">#REF!</definedName>
    <definedName name="cpc" localSheetId="0">#REF!</definedName>
    <definedName name="cpc" localSheetId="2">#REF!</definedName>
    <definedName name="cpc" localSheetId="3">#REF!</definedName>
    <definedName name="cpc" localSheetId="8">#REF!</definedName>
    <definedName name="cpc">#REF!</definedName>
    <definedName name="cpdd1" localSheetId="0">#REF!</definedName>
    <definedName name="cpdd1" localSheetId="2">#REF!</definedName>
    <definedName name="cpdd1" localSheetId="3">#REF!</definedName>
    <definedName name="cpdd1" localSheetId="8">#REF!</definedName>
    <definedName name="cpdd1">#REF!</definedName>
    <definedName name="cpddhh" localSheetId="0">#REF!</definedName>
    <definedName name="cpddhh" localSheetId="2">#REF!</definedName>
    <definedName name="cpddhh" localSheetId="3">#REF!</definedName>
    <definedName name="cpddhh" localSheetId="8">#REF!</definedName>
    <definedName name="cpddhh">#REF!</definedName>
    <definedName name="cpk" localSheetId="0">#REF!</definedName>
    <definedName name="cpk" localSheetId="2">#REF!</definedName>
    <definedName name="cpk" localSheetId="3">#REF!</definedName>
    <definedName name="cpk" localSheetId="8">#REF!</definedName>
    <definedName name="cpk">#REF!</definedName>
    <definedName name="cpmtc" localSheetId="0">#REF!</definedName>
    <definedName name="cpmtc" localSheetId="2">#REF!</definedName>
    <definedName name="cpmtc" localSheetId="3">#REF!</definedName>
    <definedName name="cpmtc" localSheetId="8">#REF!</definedName>
    <definedName name="cpmtc">#REF!</definedName>
    <definedName name="cpnc" localSheetId="0">#REF!</definedName>
    <definedName name="cpnc" localSheetId="2">#REF!</definedName>
    <definedName name="cpnc" localSheetId="3">#REF!</definedName>
    <definedName name="cpnc" localSheetId="8">#REF!</definedName>
    <definedName name="cpnc">#REF!</definedName>
    <definedName name="cps" localSheetId="0">#REF!</definedName>
    <definedName name="cps" localSheetId="2">#REF!</definedName>
    <definedName name="cps" localSheetId="3">#REF!</definedName>
    <definedName name="cps" localSheetId="8">#REF!</definedName>
    <definedName name="cps">#REF!</definedName>
    <definedName name="CPTK" localSheetId="0">#REF!</definedName>
    <definedName name="CPTK" localSheetId="2">#REF!</definedName>
    <definedName name="CPTK" localSheetId="3">#REF!</definedName>
    <definedName name="CPTK" localSheetId="8">#REF!</definedName>
    <definedName name="CPTK">#REF!</definedName>
    <definedName name="cptt" localSheetId="0">#REF!</definedName>
    <definedName name="cptt" localSheetId="2">#REF!</definedName>
    <definedName name="cptt" localSheetId="3">#REF!</definedName>
    <definedName name="cptt" localSheetId="8">#REF!</definedName>
    <definedName name="cptt">#REF!</definedName>
    <definedName name="CPVC100" localSheetId="0">#REF!</definedName>
    <definedName name="CPVC100" localSheetId="2">#REF!</definedName>
    <definedName name="CPVC100" localSheetId="3">#REF!</definedName>
    <definedName name="CPVC100" localSheetId="8">#REF!</definedName>
    <definedName name="CPVC100">#REF!</definedName>
    <definedName name="CPVC35" localSheetId="0">#REF!</definedName>
    <definedName name="CPVC35" localSheetId="2">#REF!</definedName>
    <definedName name="CPVC35" localSheetId="3">#REF!</definedName>
    <definedName name="CPVC35" localSheetId="8">#REF!</definedName>
    <definedName name="CPVC35">#REF!</definedName>
    <definedName name="CPVCDN" localSheetId="0">#REF!</definedName>
    <definedName name="CPVCDN" localSheetId="2">#REF!</definedName>
    <definedName name="CPVCDN" localSheetId="3">#REF!</definedName>
    <definedName name="CPVCDN" localSheetId="8">#REF!</definedName>
    <definedName name="CPVCDN">#REF!</definedName>
    <definedName name="cpvl" localSheetId="0">#REF!</definedName>
    <definedName name="cpvl" localSheetId="2">#REF!</definedName>
    <definedName name="cpvl" localSheetId="3">#REF!</definedName>
    <definedName name="cpvl" localSheetId="8">#REF!</definedName>
    <definedName name="cpvl">#REF!</definedName>
    <definedName name="cr" localSheetId="0">#REF!</definedName>
    <definedName name="cr" localSheetId="2">#REF!</definedName>
    <definedName name="cr" localSheetId="3">#REF!</definedName>
    <definedName name="cr" localSheetId="8">#REF!</definedName>
    <definedName name="cr">#REF!</definedName>
    <definedName name="CRD" localSheetId="0">#REF!</definedName>
    <definedName name="CRD" localSheetId="2">#REF!</definedName>
    <definedName name="CRD" localSheetId="3">#REF!</definedName>
    <definedName name="CRD" localSheetId="8">#REF!</definedName>
    <definedName name="CRD">#REF!</definedName>
    <definedName name="CRITINST" localSheetId="0">#REF!</definedName>
    <definedName name="CRITINST" localSheetId="2">#REF!</definedName>
    <definedName name="CRITINST" localSheetId="3">#REF!</definedName>
    <definedName name="CRITINST" localSheetId="8">#REF!</definedName>
    <definedName name="CRITINST">#REF!</definedName>
    <definedName name="CRITPURC" localSheetId="0">#REF!</definedName>
    <definedName name="CRITPURC" localSheetId="2">#REF!</definedName>
    <definedName name="CRITPURC" localSheetId="3">#REF!</definedName>
    <definedName name="CRITPURC" localSheetId="8">#REF!</definedName>
    <definedName name="CRITPURC">#REF!</definedName>
    <definedName name="CRS" localSheetId="0">#REF!</definedName>
    <definedName name="CRS" localSheetId="2">#REF!</definedName>
    <definedName name="CRS" localSheetId="3">#REF!</definedName>
    <definedName name="CRS" localSheetId="8">#REF!</definedName>
    <definedName name="CRS">#REF!</definedName>
    <definedName name="CS" localSheetId="0">#REF!</definedName>
    <definedName name="CS" localSheetId="2">#REF!</definedName>
    <definedName name="CS" localSheetId="3">#REF!</definedName>
    <definedName name="CS" localSheetId="8">#REF!</definedName>
    <definedName name="CS">#REF!</definedName>
    <definedName name="CS_10" localSheetId="0">#REF!</definedName>
    <definedName name="CS_10" localSheetId="2">#REF!</definedName>
    <definedName name="CS_10" localSheetId="3">#REF!</definedName>
    <definedName name="CS_10" localSheetId="8">#REF!</definedName>
    <definedName name="CS_10">#REF!</definedName>
    <definedName name="CS_100" localSheetId="0">#REF!</definedName>
    <definedName name="CS_100" localSheetId="2">#REF!</definedName>
    <definedName name="CS_100" localSheetId="3">#REF!</definedName>
    <definedName name="CS_100" localSheetId="8">#REF!</definedName>
    <definedName name="CS_100">#REF!</definedName>
    <definedName name="CS_10S" localSheetId="0">#REF!</definedName>
    <definedName name="CS_10S" localSheetId="2">#REF!</definedName>
    <definedName name="CS_10S" localSheetId="3">#REF!</definedName>
    <definedName name="CS_10S" localSheetId="8">#REF!</definedName>
    <definedName name="CS_10S">#REF!</definedName>
    <definedName name="CS_120" localSheetId="0">#REF!</definedName>
    <definedName name="CS_120" localSheetId="2">#REF!</definedName>
    <definedName name="CS_120" localSheetId="3">#REF!</definedName>
    <definedName name="CS_120" localSheetId="8">#REF!</definedName>
    <definedName name="CS_120">#REF!</definedName>
    <definedName name="CS_140" localSheetId="0">#REF!</definedName>
    <definedName name="CS_140" localSheetId="2">#REF!</definedName>
    <definedName name="CS_140" localSheetId="3">#REF!</definedName>
    <definedName name="CS_140" localSheetId="8">#REF!</definedName>
    <definedName name="CS_140">#REF!</definedName>
    <definedName name="CS_160" localSheetId="0">#REF!</definedName>
    <definedName name="CS_160" localSheetId="2">#REF!</definedName>
    <definedName name="CS_160" localSheetId="3">#REF!</definedName>
    <definedName name="CS_160" localSheetId="8">#REF!</definedName>
    <definedName name="CS_160">#REF!</definedName>
    <definedName name="CS_20" localSheetId="0">#REF!</definedName>
    <definedName name="CS_20" localSheetId="2">#REF!</definedName>
    <definedName name="CS_20" localSheetId="3">#REF!</definedName>
    <definedName name="CS_20" localSheetId="8">#REF!</definedName>
    <definedName name="CS_20">#REF!</definedName>
    <definedName name="CS_30" localSheetId="0">#REF!</definedName>
    <definedName name="CS_30" localSheetId="2">#REF!</definedName>
    <definedName name="CS_30" localSheetId="3">#REF!</definedName>
    <definedName name="CS_30" localSheetId="8">#REF!</definedName>
    <definedName name="CS_30">#REF!</definedName>
    <definedName name="CS_40" localSheetId="0">#REF!</definedName>
    <definedName name="CS_40" localSheetId="2">#REF!</definedName>
    <definedName name="CS_40" localSheetId="3">#REF!</definedName>
    <definedName name="CS_40" localSheetId="8">#REF!</definedName>
    <definedName name="CS_40">#REF!</definedName>
    <definedName name="CS_40S" localSheetId="0">#REF!</definedName>
    <definedName name="CS_40S" localSheetId="2">#REF!</definedName>
    <definedName name="CS_40S" localSheetId="3">#REF!</definedName>
    <definedName name="CS_40S" localSheetId="8">#REF!</definedName>
    <definedName name="CS_40S">#REF!</definedName>
    <definedName name="CS_5S" localSheetId="0">#REF!</definedName>
    <definedName name="CS_5S" localSheetId="2">#REF!</definedName>
    <definedName name="CS_5S" localSheetId="3">#REF!</definedName>
    <definedName name="CS_5S" localSheetId="8">#REF!</definedName>
    <definedName name="CS_5S">#REF!</definedName>
    <definedName name="CS_60" localSheetId="0">#REF!</definedName>
    <definedName name="CS_60" localSheetId="2">#REF!</definedName>
    <definedName name="CS_60" localSheetId="3">#REF!</definedName>
    <definedName name="CS_60" localSheetId="8">#REF!</definedName>
    <definedName name="CS_60">#REF!</definedName>
    <definedName name="CS_61" localSheetId="0">#REF!</definedName>
    <definedName name="CS_61" localSheetId="2">#REF!</definedName>
    <definedName name="CS_61" localSheetId="3">#REF!</definedName>
    <definedName name="CS_61" localSheetId="8">#REF!</definedName>
    <definedName name="CS_61">#REF!</definedName>
    <definedName name="CS_6S" localSheetId="0">#REF!</definedName>
    <definedName name="CS_6S" localSheetId="2">#REF!</definedName>
    <definedName name="CS_6S" localSheetId="3">#REF!</definedName>
    <definedName name="CS_6S" localSheetId="8">#REF!</definedName>
    <definedName name="CS_6S">#REF!</definedName>
    <definedName name="CS_80" localSheetId="0">#REF!</definedName>
    <definedName name="CS_80" localSheetId="2">#REF!</definedName>
    <definedName name="CS_80" localSheetId="3">#REF!</definedName>
    <definedName name="CS_80" localSheetId="8">#REF!</definedName>
    <definedName name="CS_80">#REF!</definedName>
    <definedName name="CS_80S" localSheetId="0">#REF!</definedName>
    <definedName name="CS_80S" localSheetId="2">#REF!</definedName>
    <definedName name="CS_80S" localSheetId="3">#REF!</definedName>
    <definedName name="CS_80S" localSheetId="8">#REF!</definedName>
    <definedName name="CS_80S">#REF!</definedName>
    <definedName name="CS_STD" localSheetId="0">#REF!</definedName>
    <definedName name="CS_STD" localSheetId="2">#REF!</definedName>
    <definedName name="CS_STD" localSheetId="3">#REF!</definedName>
    <definedName name="CS_STD" localSheetId="8">#REF!</definedName>
    <definedName name="CS_STD">#REF!</definedName>
    <definedName name="CS_XS" localSheetId="0">#REF!</definedName>
    <definedName name="CS_XS" localSheetId="2">#REF!</definedName>
    <definedName name="CS_XS" localSheetId="3">#REF!</definedName>
    <definedName name="CS_XS" localSheetId="8">#REF!</definedName>
    <definedName name="CS_XS">#REF!</definedName>
    <definedName name="CS_XXS" localSheetId="0">#REF!</definedName>
    <definedName name="CS_XXS" localSheetId="2">#REF!</definedName>
    <definedName name="CS_XXS" localSheetId="3">#REF!</definedName>
    <definedName name="CS_XXS" localSheetId="8">#REF!</definedName>
    <definedName name="CS_XXS">#REF!</definedName>
    <definedName name="csd3p" localSheetId="0">#REF!</definedName>
    <definedName name="csd3p" localSheetId="2">#REF!</definedName>
    <definedName name="csd3p" localSheetId="3">#REF!</definedName>
    <definedName name="csd3p" localSheetId="8">#REF!</definedName>
    <definedName name="csd3p">#REF!</definedName>
    <definedName name="csddg1p" localSheetId="0">#REF!</definedName>
    <definedName name="csddg1p" localSheetId="2">#REF!</definedName>
    <definedName name="csddg1p" localSheetId="3">#REF!</definedName>
    <definedName name="csddg1p" localSheetId="8">#REF!</definedName>
    <definedName name="csddg1p">#REF!</definedName>
    <definedName name="csddt1p" localSheetId="0">#REF!</definedName>
    <definedName name="csddt1p" localSheetId="2">#REF!</definedName>
    <definedName name="csddt1p" localSheetId="3">#REF!</definedName>
    <definedName name="csddt1p" localSheetId="8">#REF!</definedName>
    <definedName name="csddt1p">#REF!</definedName>
    <definedName name="csht3p" localSheetId="0">#REF!</definedName>
    <definedName name="csht3p" localSheetId="2">#REF!</definedName>
    <definedName name="csht3p" localSheetId="3">#REF!</definedName>
    <definedName name="csht3p" localSheetId="8">#REF!</definedName>
    <definedName name="csht3p">#REF!</definedName>
    <definedName name="ct" localSheetId="12" hidden="1">{"'Sheet1'!$L$16"}</definedName>
    <definedName name="ct" localSheetId="14" hidden="1">{"'Sheet1'!$L$16"}</definedName>
    <definedName name="ct" localSheetId="0" hidden="1">{"'Sheet1'!$L$16"}</definedName>
    <definedName name="ct" localSheetId="2" hidden="1">{"'Sheet1'!$L$16"}</definedName>
    <definedName name="ct" localSheetId="3" hidden="1">{"'Sheet1'!$L$16"}</definedName>
    <definedName name="ct" localSheetId="5" hidden="1">{"'Sheet1'!$L$16"}</definedName>
    <definedName name="ct" localSheetId="6" hidden="1">{"'Sheet1'!$L$16"}</definedName>
    <definedName name="ct" localSheetId="8" hidden="1">{"'Sheet1'!$L$16"}</definedName>
    <definedName name="ct" hidden="1">{"'Sheet1'!$L$16"}</definedName>
    <definedName name="CT.M10.1" localSheetId="0">#REF!</definedName>
    <definedName name="CT.M10.1" localSheetId="2">#REF!</definedName>
    <definedName name="CT.M10.1" localSheetId="3">#REF!</definedName>
    <definedName name="CT.M10.1" localSheetId="8">#REF!</definedName>
    <definedName name="CT.M10.1">#REF!</definedName>
    <definedName name="CT.M10.2" localSheetId="0">#REF!</definedName>
    <definedName name="CT.M10.2" localSheetId="2">#REF!</definedName>
    <definedName name="CT.M10.2" localSheetId="3">#REF!</definedName>
    <definedName name="CT.M10.2" localSheetId="8">#REF!</definedName>
    <definedName name="CT.M10.2">#REF!</definedName>
    <definedName name="CT.MDT" localSheetId="0">#REF!</definedName>
    <definedName name="CT.MDT" localSheetId="2">#REF!</definedName>
    <definedName name="CT.MDT" localSheetId="3">#REF!</definedName>
    <definedName name="CT.MDT" localSheetId="8">#REF!</definedName>
    <definedName name="CT.MDT">#REF!</definedName>
    <definedName name="CT_50" localSheetId="0">#REF!</definedName>
    <definedName name="CT_50" localSheetId="2">#REF!</definedName>
    <definedName name="CT_50" localSheetId="3">#REF!</definedName>
    <definedName name="CT_50" localSheetId="8">#REF!</definedName>
    <definedName name="CT_50">#REF!</definedName>
    <definedName name="CT_MCX" localSheetId="0">#REF!</definedName>
    <definedName name="CT_MCX" localSheetId="2">#REF!</definedName>
    <definedName name="CT_MCX" localSheetId="3">#REF!</definedName>
    <definedName name="CT_MCX" localSheetId="8">#REF!</definedName>
    <definedName name="CT_MCX">#REF!</definedName>
    <definedName name="ctbb" localSheetId="0">#REF!</definedName>
    <definedName name="ctbb" localSheetId="2">#REF!</definedName>
    <definedName name="ctbb" localSheetId="3">#REF!</definedName>
    <definedName name="ctbb" localSheetId="8">#REF!</definedName>
    <definedName name="ctbb">#REF!</definedName>
    <definedName name="CTCT1" localSheetId="9" hidden="1">{"'Sheet1'!$L$16"}</definedName>
    <definedName name="CTCT1" localSheetId="12" hidden="1">{"'Sheet1'!$L$16"}</definedName>
    <definedName name="CTCT1" localSheetId="13" hidden="1">{"'Sheet1'!$L$16"}</definedName>
    <definedName name="CTCT1" localSheetId="14" hidden="1">{"'Sheet1'!$L$16"}</definedName>
    <definedName name="CTCT1" localSheetId="15" hidden="1">{"'Sheet1'!$L$16"}</definedName>
    <definedName name="CTCT1" localSheetId="16" hidden="1">{"'Sheet1'!$L$16"}</definedName>
    <definedName name="CTCT1" localSheetId="0" hidden="1">{"'Sheet1'!$L$16"}</definedName>
    <definedName name="CTCT1" localSheetId="2" hidden="1">{"'Sheet1'!$L$16"}</definedName>
    <definedName name="CTCT1" localSheetId="3" hidden="1">{"'Sheet1'!$L$16"}</definedName>
    <definedName name="CTCT1" localSheetId="5" hidden="1">{"'Sheet1'!$L$16"}</definedName>
    <definedName name="CTCT1" localSheetId="6" hidden="1">{"'Sheet1'!$L$16"}</definedName>
    <definedName name="CTCT1" localSheetId="8" hidden="1">{"'Sheet1'!$L$16"}</definedName>
    <definedName name="CTCT1" hidden="1">{"'Sheet1'!$L$16"}</definedName>
    <definedName name="ctdn9697" localSheetId="0">#REF!</definedName>
    <definedName name="ctdn9697" localSheetId="2">#REF!</definedName>
    <definedName name="ctdn9697" localSheetId="3">#REF!</definedName>
    <definedName name="ctdn9697" localSheetId="8">#REF!</definedName>
    <definedName name="ctdn9697">#REF!</definedName>
    <definedName name="ctiep" localSheetId="0">#REF!</definedName>
    <definedName name="ctiep" localSheetId="2">#REF!</definedName>
    <definedName name="ctiep" localSheetId="3">#REF!</definedName>
    <definedName name="ctiep" localSheetId="8">#REF!</definedName>
    <definedName name="ctiep">#REF!</definedName>
    <definedName name="CTIET" localSheetId="0">#REF!</definedName>
    <definedName name="CTIET" localSheetId="2">#REF!</definedName>
    <definedName name="CTIET" localSheetId="3">#REF!</definedName>
    <definedName name="CTIET" localSheetId="8">#REF!</definedName>
    <definedName name="CTIET">#REF!</definedName>
    <definedName name="ctieu" localSheetId="12" hidden="1">{"'Sheet1'!$L$16"}</definedName>
    <definedName name="ctieu" localSheetId="14" hidden="1">{"'Sheet1'!$L$16"}</definedName>
    <definedName name="ctieu" localSheetId="0" hidden="1">{"'Sheet1'!$L$16"}</definedName>
    <definedName name="ctieu" localSheetId="2" hidden="1">{"'Sheet1'!$L$16"}</definedName>
    <definedName name="ctieu" localSheetId="3" hidden="1">{"'Sheet1'!$L$16"}</definedName>
    <definedName name="ctieu" localSheetId="5" hidden="1">{"'Sheet1'!$L$16"}</definedName>
    <definedName name="ctieu" localSheetId="6" hidden="1">{"'Sheet1'!$L$16"}</definedName>
    <definedName name="ctieu" localSheetId="8" hidden="1">{"'Sheet1'!$L$16"}</definedName>
    <definedName name="ctieu" hidden="1">{"'Sheet1'!$L$16"}</definedName>
    <definedName name="ctmai" localSheetId="0">#REF!</definedName>
    <definedName name="ctmai" localSheetId="2">#REF!</definedName>
    <definedName name="ctmai" localSheetId="3">#REF!</definedName>
    <definedName name="ctmai" localSheetId="8">#REF!</definedName>
    <definedName name="ctmai">#REF!</definedName>
    <definedName name="ctong" localSheetId="0">#REF!</definedName>
    <definedName name="ctong" localSheetId="2">#REF!</definedName>
    <definedName name="ctong" localSheetId="3">#REF!</definedName>
    <definedName name="ctong" localSheetId="8">#REF!</definedName>
    <definedName name="ctong">#REF!</definedName>
    <definedName name="CTY_TNHH_SX_TM__NHÖ_QUYEÀN">#N/A</definedName>
    <definedName name="CTHT" localSheetId="0">#REF!</definedName>
    <definedName name="CTHT" localSheetId="2">#REF!</definedName>
    <definedName name="CTHT" localSheetId="3">#REF!</definedName>
    <definedName name="CTHT" localSheetId="8">#REF!</definedName>
    <definedName name="CTHT">#REF!</definedName>
    <definedName name="CTRAM" localSheetId="0">#REF!</definedName>
    <definedName name="CTRAM" localSheetId="2">#REF!</definedName>
    <definedName name="CTRAM" localSheetId="3">#REF!</definedName>
    <definedName name="CTRAM" localSheetId="8">#REF!</definedName>
    <definedName name="CTRAM">#REF!</definedName>
    <definedName name="ctre" localSheetId="0">#REF!</definedName>
    <definedName name="ctre" localSheetId="2">#REF!</definedName>
    <definedName name="ctre" localSheetId="3">#REF!</definedName>
    <definedName name="ctre" localSheetId="8">#REF!</definedName>
    <definedName name="ctre">#REF!</definedName>
    <definedName name="cu" localSheetId="9">#REF!</definedName>
    <definedName name="cu" localSheetId="13">#REF!</definedName>
    <definedName name="cu" localSheetId="0">#REF!</definedName>
    <definedName name="cu" localSheetId="2">#REF!</definedName>
    <definedName name="cu" localSheetId="3">#REF!</definedName>
    <definedName name="cu" localSheetId="8">#REF!</definedName>
    <definedName name="cu">#REF!</definedName>
    <definedName name="CU_LY" localSheetId="9">#REF!</definedName>
    <definedName name="CU_LY" localSheetId="0">#REF!</definedName>
    <definedName name="CU_LY" localSheetId="2">#REF!</definedName>
    <definedName name="CU_LY" localSheetId="3">#REF!</definedName>
    <definedName name="CU_LY" localSheetId="8">#REF!</definedName>
    <definedName name="CU_LY">#REF!</definedName>
    <definedName name="CU_LY_VAN_CHUYEN_GIA_QUYEN" localSheetId="9">#REF!</definedName>
    <definedName name="CU_LY_VAN_CHUYEN_GIA_QUYEN" localSheetId="0">#REF!</definedName>
    <definedName name="CU_LY_VAN_CHUYEN_GIA_QUYEN" localSheetId="2">#REF!</definedName>
    <definedName name="CU_LY_VAN_CHUYEN_GIA_QUYEN" localSheetId="3">#REF!</definedName>
    <definedName name="CU_LY_VAN_CHUYEN_GIA_QUYEN" localSheetId="8">#REF!</definedName>
    <definedName name="CU_LY_VAN_CHUYEN_GIA_QUYEN">#REF!</definedName>
    <definedName name="CU_LY_VAN_CHUYEN_THU_CONG" localSheetId="0">#REF!</definedName>
    <definedName name="CU_LY_VAN_CHUYEN_THU_CONG" localSheetId="2">#REF!</definedName>
    <definedName name="CU_LY_VAN_CHUYEN_THU_CONG" localSheetId="3">#REF!</definedName>
    <definedName name="CU_LY_VAN_CHUYEN_THU_CONG" localSheetId="8">#REF!</definedName>
    <definedName name="CU_LY_VAN_CHUYEN_THU_CONG">#REF!</definedName>
    <definedName name="cu_ly1" localSheetId="0">#REF!</definedName>
    <definedName name="cu_ly1" localSheetId="2">#REF!</definedName>
    <definedName name="cu_ly1" localSheetId="3">#REF!</definedName>
    <definedName name="cu_ly1" localSheetId="8">#REF!</definedName>
    <definedName name="cu_ly1">#REF!</definedName>
    <definedName name="cuaong">#N/A</definedName>
    <definedName name="cui" localSheetId="13">#REF!</definedName>
    <definedName name="cui" localSheetId="0">#REF!</definedName>
    <definedName name="cui" localSheetId="2">#REF!</definedName>
    <definedName name="cui" localSheetId="3">#REF!</definedName>
    <definedName name="cui" localSheetId="8">#REF!</definedName>
    <definedName name="cui">#REF!</definedName>
    <definedName name="CuLy" localSheetId="0">#REF!</definedName>
    <definedName name="CuLy" localSheetId="2">#REF!</definedName>
    <definedName name="CuLy" localSheetId="3">#REF!</definedName>
    <definedName name="CuLy" localSheetId="8">#REF!</definedName>
    <definedName name="CuLy">#REF!</definedName>
    <definedName name="CuLy_Q" localSheetId="0">#REF!</definedName>
    <definedName name="CuLy_Q" localSheetId="2">#REF!</definedName>
    <definedName name="CuLy_Q" localSheetId="3">#REF!</definedName>
    <definedName name="CuLy_Q" localSheetId="8">#REF!</definedName>
    <definedName name="CuLy_Q">#REF!</definedName>
    <definedName name="cun" localSheetId="0">#REF!</definedName>
    <definedName name="cun" localSheetId="2">#REF!</definedName>
    <definedName name="cun" localSheetId="3">#REF!</definedName>
    <definedName name="cun" localSheetId="8">#REF!</definedName>
    <definedName name="cun">#REF!</definedName>
    <definedName name="cuoc_vc" localSheetId="0">#REF!</definedName>
    <definedName name="cuoc_vc" localSheetId="2">#REF!</definedName>
    <definedName name="cuoc_vc" localSheetId="3">#REF!</definedName>
    <definedName name="cuoc_vc" localSheetId="8">#REF!</definedName>
    <definedName name="cuoc_vc">#REF!</definedName>
    <definedName name="cuoc_vc1" localSheetId="0">#REF!</definedName>
    <definedName name="cuoc_vc1" localSheetId="2">#REF!</definedName>
    <definedName name="cuoc_vc1" localSheetId="3">#REF!</definedName>
    <definedName name="cuoc_vc1" localSheetId="8">#REF!</definedName>
    <definedName name="cuoc_vc1">#REF!</definedName>
    <definedName name="CuocVC" localSheetId="0">#REF!</definedName>
    <definedName name="CuocVC" localSheetId="2">#REF!</definedName>
    <definedName name="CuocVC" localSheetId="3">#REF!</definedName>
    <definedName name="CuocVC" localSheetId="8">#REF!</definedName>
    <definedName name="CuocVC">#REF!</definedName>
    <definedName name="cuonong">#N/A</definedName>
    <definedName name="CURRENCY" localSheetId="13">#REF!</definedName>
    <definedName name="CURRENCY" localSheetId="0">#REF!</definedName>
    <definedName name="CURRENCY" localSheetId="2">#REF!</definedName>
    <definedName name="CURRENCY" localSheetId="3">#REF!</definedName>
    <definedName name="CURRENCY" localSheetId="8">#REF!</definedName>
    <definedName name="CURRENCY">#REF!</definedName>
    <definedName name="cutback" localSheetId="13">#REF!</definedName>
    <definedName name="cutback">'[2]R&amp;P'!$G$24</definedName>
    <definedName name="cv">[14]gvl!$N$17</definedName>
    <definedName name="CV.M10.1" localSheetId="9">#REF!</definedName>
    <definedName name="CV.M10.1" localSheetId="13">#REF!</definedName>
    <definedName name="CV.M10.1" localSheetId="0">#REF!</definedName>
    <definedName name="CV.M10.1" localSheetId="2">#REF!</definedName>
    <definedName name="CV.M10.1" localSheetId="3">#REF!</definedName>
    <definedName name="CV.M10.1" localSheetId="8">#REF!</definedName>
    <definedName name="CV.M10.1">#REF!</definedName>
    <definedName name="CV.M10.2" localSheetId="9">#REF!</definedName>
    <definedName name="CV.M10.2" localSheetId="0">#REF!</definedName>
    <definedName name="CV.M10.2" localSheetId="2">#REF!</definedName>
    <definedName name="CV.M10.2" localSheetId="3">#REF!</definedName>
    <definedName name="CV.M10.2" localSheetId="8">#REF!</definedName>
    <definedName name="CV.M10.2">#REF!</definedName>
    <definedName name="CV.MDT" localSheetId="9">#REF!</definedName>
    <definedName name="CV.MDT" localSheetId="0">#REF!</definedName>
    <definedName name="CV.MDT" localSheetId="2">#REF!</definedName>
    <definedName name="CV.MDT" localSheetId="3">#REF!</definedName>
    <definedName name="CV.MDT" localSheetId="8">#REF!</definedName>
    <definedName name="CV.MDT">#REF!</definedName>
    <definedName name="cvc" localSheetId="0">#REF!</definedName>
    <definedName name="cvc" localSheetId="2">#REF!</definedName>
    <definedName name="cvc" localSheetId="3">#REF!</definedName>
    <definedName name="cvc" localSheetId="8">#REF!</definedName>
    <definedName name="cvc">#REF!</definedName>
    <definedName name="CVC_Q" localSheetId="0">#REF!</definedName>
    <definedName name="CVC_Q" localSheetId="2">#REF!</definedName>
    <definedName name="CVC_Q" localSheetId="3">#REF!</definedName>
    <definedName name="CVC_Q" localSheetId="8">#REF!</definedName>
    <definedName name="CVC_Q">#REF!</definedName>
    <definedName name="cx" localSheetId="0">#REF!</definedName>
    <definedName name="cx" localSheetId="2">#REF!</definedName>
    <definedName name="cx" localSheetId="3">#REF!</definedName>
    <definedName name="cx" localSheetId="8">#REF!</definedName>
    <definedName name="cx">#REF!</definedName>
    <definedName name="Cy" localSheetId="0">#REF!</definedName>
    <definedName name="Cy" localSheetId="2">#REF!</definedName>
    <definedName name="Cy" localSheetId="3">#REF!</definedName>
    <definedName name="Cy" localSheetId="8">#REF!</definedName>
    <definedName name="Cy">#REF!</definedName>
    <definedName name="Cz" localSheetId="0">#REF!</definedName>
    <definedName name="Cz" localSheetId="2">#REF!</definedName>
    <definedName name="Cz" localSheetId="3">#REF!</definedName>
    <definedName name="Cz" localSheetId="8">#REF!</definedName>
    <definedName name="Cz">#REF!</definedName>
    <definedName name="CH" localSheetId="9">#REF!</definedName>
    <definedName name="CH" localSheetId="0">#REF!</definedName>
    <definedName name="CH" localSheetId="2">#REF!</definedName>
    <definedName name="CH" localSheetId="3">#REF!</definedName>
    <definedName name="CH" localSheetId="8">#REF!</definedName>
    <definedName name="CH">#REF!</definedName>
    <definedName name="chang1pm" localSheetId="9">#REF!</definedName>
    <definedName name="chang1pm" localSheetId="0">#REF!</definedName>
    <definedName name="chang1pm" localSheetId="2">#REF!</definedName>
    <definedName name="chang1pm" localSheetId="3">#REF!</definedName>
    <definedName name="chang1pm" localSheetId="8">#REF!</definedName>
    <definedName name="chang1pm">#REF!</definedName>
    <definedName name="chang3pm" localSheetId="0">#REF!</definedName>
    <definedName name="chang3pm" localSheetId="2">#REF!</definedName>
    <definedName name="chang3pm" localSheetId="3">#REF!</definedName>
    <definedName name="chang3pm" localSheetId="8">#REF!</definedName>
    <definedName name="chang3pm">#REF!</definedName>
    <definedName name="changht" localSheetId="0">#REF!</definedName>
    <definedName name="changht" localSheetId="2">#REF!</definedName>
    <definedName name="changht" localSheetId="3">#REF!</definedName>
    <definedName name="changht" localSheetId="8">#REF!</definedName>
    <definedName name="changht">#REF!</definedName>
    <definedName name="changHTDL" localSheetId="0">#REF!</definedName>
    <definedName name="changHTDL" localSheetId="2">#REF!</definedName>
    <definedName name="changHTDL" localSheetId="3">#REF!</definedName>
    <definedName name="changHTDL" localSheetId="8">#REF!</definedName>
    <definedName name="changHTDL">#REF!</definedName>
    <definedName name="changHTHH" localSheetId="0">#REF!</definedName>
    <definedName name="changHTHH" localSheetId="2">#REF!</definedName>
    <definedName name="changHTHH" localSheetId="3">#REF!</definedName>
    <definedName name="changHTHH" localSheetId="8">#REF!</definedName>
    <definedName name="changHTHH">#REF!</definedName>
    <definedName name="chay1" localSheetId="0">#REF!</definedName>
    <definedName name="chay1" localSheetId="2">#REF!</definedName>
    <definedName name="chay1" localSheetId="3">#REF!</definedName>
    <definedName name="chay1" localSheetId="8">#REF!</definedName>
    <definedName name="chay1">#REF!</definedName>
    <definedName name="chay10" localSheetId="0">#REF!</definedName>
    <definedName name="chay10" localSheetId="2">#REF!</definedName>
    <definedName name="chay10" localSheetId="3">#REF!</definedName>
    <definedName name="chay10" localSheetId="8">#REF!</definedName>
    <definedName name="chay10">#REF!</definedName>
    <definedName name="chay2" localSheetId="0">#REF!</definedName>
    <definedName name="chay2" localSheetId="2">#REF!</definedName>
    <definedName name="chay2" localSheetId="3">#REF!</definedName>
    <definedName name="chay2" localSheetId="8">#REF!</definedName>
    <definedName name="chay2">#REF!</definedName>
    <definedName name="chay3" localSheetId="0">#REF!</definedName>
    <definedName name="chay3" localSheetId="2">#REF!</definedName>
    <definedName name="chay3" localSheetId="3">#REF!</definedName>
    <definedName name="chay3" localSheetId="8">#REF!</definedName>
    <definedName name="chay3">#REF!</definedName>
    <definedName name="chay4" localSheetId="0">#REF!</definedName>
    <definedName name="chay4" localSheetId="2">#REF!</definedName>
    <definedName name="chay4" localSheetId="3">#REF!</definedName>
    <definedName name="chay4" localSheetId="8">#REF!</definedName>
    <definedName name="chay4">#REF!</definedName>
    <definedName name="chay5" localSheetId="0">#REF!</definedName>
    <definedName name="chay5" localSheetId="2">#REF!</definedName>
    <definedName name="chay5" localSheetId="3">#REF!</definedName>
    <definedName name="chay5" localSheetId="8">#REF!</definedName>
    <definedName name="chay5">#REF!</definedName>
    <definedName name="chay6" localSheetId="0">#REF!</definedName>
    <definedName name="chay6" localSheetId="2">#REF!</definedName>
    <definedName name="chay6" localSheetId="3">#REF!</definedName>
    <definedName name="chay6" localSheetId="8">#REF!</definedName>
    <definedName name="chay6">#REF!</definedName>
    <definedName name="chay7" localSheetId="0">#REF!</definedName>
    <definedName name="chay7" localSheetId="2">#REF!</definedName>
    <definedName name="chay7" localSheetId="3">#REF!</definedName>
    <definedName name="chay7" localSheetId="8">#REF!</definedName>
    <definedName name="chay7">#REF!</definedName>
    <definedName name="chay8" localSheetId="0">#REF!</definedName>
    <definedName name="chay8" localSheetId="2">#REF!</definedName>
    <definedName name="chay8" localSheetId="3">#REF!</definedName>
    <definedName name="chay8" localSheetId="8">#REF!</definedName>
    <definedName name="chay8">#REF!</definedName>
    <definedName name="chay9" localSheetId="0">#REF!</definedName>
    <definedName name="chay9" localSheetId="2">#REF!</definedName>
    <definedName name="chay9" localSheetId="3">#REF!</definedName>
    <definedName name="chay9" localSheetId="8">#REF!</definedName>
    <definedName name="chay9">#REF!</definedName>
    <definedName name="Chi_tieát_phi" localSheetId="0">#REF!</definedName>
    <definedName name="Chi_tieát_phi" localSheetId="2">#REF!</definedName>
    <definedName name="Chi_tieát_phi" localSheetId="3">#REF!</definedName>
    <definedName name="Chi_tieát_phi" localSheetId="8">#REF!</definedName>
    <definedName name="Chi_tieát_phi">#REF!</definedName>
    <definedName name="chi_tiÕt_vËt_liÖu___nh_n_c_ng___m_y_thi_c_ng" localSheetId="0">#REF!</definedName>
    <definedName name="chi_tiÕt_vËt_liÖu___nh_n_c_ng___m_y_thi_c_ng" localSheetId="2">#REF!</definedName>
    <definedName name="chi_tiÕt_vËt_liÖu___nh_n_c_ng___m_y_thi_c_ng" localSheetId="3">#REF!</definedName>
    <definedName name="chi_tiÕt_vËt_liÖu___nh_n_c_ng___m_y_thi_c_ng" localSheetId="8">#REF!</definedName>
    <definedName name="chi_tiÕt_vËt_liÖu___nh_n_c_ng___m_y_thi_c_ng">#REF!</definedName>
    <definedName name="chialuong" localSheetId="0">#REF!</definedName>
    <definedName name="chialuong" localSheetId="2">#REF!</definedName>
    <definedName name="chialuong" localSheetId="3">#REF!</definedName>
    <definedName name="chialuong" localSheetId="8">#REF!</definedName>
    <definedName name="chialuong">#REF!</definedName>
    <definedName name="chie" localSheetId="9">BlankMacro1</definedName>
    <definedName name="chie" localSheetId="12">BlankMacro1</definedName>
    <definedName name="chie" localSheetId="13">BlankMacro1</definedName>
    <definedName name="chie" localSheetId="14">BlankMacro1</definedName>
    <definedName name="chie" localSheetId="0">BlankMacro1</definedName>
    <definedName name="chie" localSheetId="2">BlankMacro1</definedName>
    <definedName name="chie" localSheetId="3">BlankMacro1</definedName>
    <definedName name="chie" localSheetId="8">BlankMacro1</definedName>
    <definedName name="chie">BlankMacro1</definedName>
    <definedName name="Chiettinh" localSheetId="9" hidden="1">{"'Sheet1'!$L$16"}</definedName>
    <definedName name="Chiettinh" localSheetId="12" hidden="1">{"'Sheet1'!$L$16"}</definedName>
    <definedName name="Chiettinh" localSheetId="13" hidden="1">{"'Sheet1'!$L$16"}</definedName>
    <definedName name="Chiettinh" localSheetId="14" hidden="1">{"'Sheet1'!$L$16"}</definedName>
    <definedName name="Chiettinh" localSheetId="15" hidden="1">{"'Sheet1'!$L$16"}</definedName>
    <definedName name="Chiettinh" localSheetId="16" hidden="1">{"'Sheet1'!$L$16"}</definedName>
    <definedName name="Chiettinh" localSheetId="0" hidden="1">{"'Sheet1'!$L$16"}</definedName>
    <definedName name="Chiettinh" localSheetId="2" hidden="1">{"'Sheet1'!$L$16"}</definedName>
    <definedName name="Chiettinh" localSheetId="3" hidden="1">{"'Sheet1'!$L$16"}</definedName>
    <definedName name="Chiettinh" localSheetId="8" hidden="1">{"'Sheet1'!$L$16"}</definedName>
    <definedName name="Chiettinh" hidden="1">{"'Sheet1'!$L$16"}</definedName>
    <definedName name="chilk" localSheetId="9" hidden="1">{"'Sheet1'!$L$16"}</definedName>
    <definedName name="chilk" localSheetId="12" hidden="1">{"'Sheet1'!$L$16"}</definedName>
    <definedName name="chilk" localSheetId="13" hidden="1">{"'Sheet1'!$L$16"}</definedName>
    <definedName name="chilk" localSheetId="14" hidden="1">{"'Sheet1'!$L$16"}</definedName>
    <definedName name="chilk" localSheetId="15" hidden="1">{"'Sheet1'!$L$16"}</definedName>
    <definedName name="chilk" localSheetId="16" hidden="1">{"'Sheet1'!$L$16"}</definedName>
    <definedName name="chilk" localSheetId="0" hidden="1">{"'Sheet1'!$L$16"}</definedName>
    <definedName name="chilk" localSheetId="2" hidden="1">{"'Sheet1'!$L$16"}</definedName>
    <definedName name="chilk" localSheetId="3" hidden="1">{"'Sheet1'!$L$16"}</definedName>
    <definedName name="chilk" localSheetId="5" hidden="1">{"'Sheet1'!$L$16"}</definedName>
    <definedName name="chilk" localSheetId="6" hidden="1">{"'Sheet1'!$L$16"}</definedName>
    <definedName name="chilk" localSheetId="8" hidden="1">{"'Sheet1'!$L$16"}</definedName>
    <definedName name="chilk" hidden="1">{"'Sheet1'!$L$16"}</definedName>
    <definedName name="ChiPhiChung" localSheetId="0">#REF!</definedName>
    <definedName name="ChiPhiChung" localSheetId="2">#REF!</definedName>
    <definedName name="ChiPhiChung" localSheetId="3">#REF!</definedName>
    <definedName name="ChiPhiChung" localSheetId="8">#REF!</definedName>
    <definedName name="ChiPhiChung">#REF!</definedName>
    <definedName name="chitietbgiang2" localSheetId="9" hidden="1">{"'Sheet1'!$L$16"}</definedName>
    <definedName name="chitietbgiang2" localSheetId="12" hidden="1">{"'Sheet1'!$L$16"}</definedName>
    <definedName name="chitietbgiang2" localSheetId="13" hidden="1">{"'Sheet1'!$L$16"}</definedName>
    <definedName name="chitietbgiang2" localSheetId="14" hidden="1">{"'Sheet1'!$L$16"}</definedName>
    <definedName name="chitietbgiang2" localSheetId="15" hidden="1">{"'Sheet1'!$L$16"}</definedName>
    <definedName name="chitietbgiang2" localSheetId="16" hidden="1">{"'Sheet1'!$L$16"}</definedName>
    <definedName name="chitietbgiang2" localSheetId="0" hidden="1">{"'Sheet1'!$L$16"}</definedName>
    <definedName name="chitietbgiang2" localSheetId="2" hidden="1">{"'Sheet1'!$L$16"}</definedName>
    <definedName name="chitietbgiang2" localSheetId="3" hidden="1">{"'Sheet1'!$L$16"}</definedName>
    <definedName name="chitietbgiang2" localSheetId="5" hidden="1">{"'Sheet1'!$L$16"}</definedName>
    <definedName name="chitietbgiang2" localSheetId="6" hidden="1">{"'Sheet1'!$L$16"}</definedName>
    <definedName name="chitietbgiang2" localSheetId="8" hidden="1">{"'Sheet1'!$L$16"}</definedName>
    <definedName name="chitietbgiang2" hidden="1">{"'Sheet1'!$L$16"}</definedName>
    <definedName name="chk" localSheetId="0">#REF!</definedName>
    <definedName name="chk" localSheetId="2">#REF!</definedName>
    <definedName name="chk" localSheetId="3">#REF!</definedName>
    <definedName name="chk" localSheetId="8">#REF!</definedName>
    <definedName name="chk">#REF!</definedName>
    <definedName name="chl" localSheetId="9" hidden="1">{"'Sheet1'!$L$16"}</definedName>
    <definedName name="chl" localSheetId="12" hidden="1">{"'Sheet1'!$L$16"}</definedName>
    <definedName name="chl" localSheetId="13" hidden="1">{"'Sheet1'!$L$16"}</definedName>
    <definedName name="chl" localSheetId="14" hidden="1">{"'Sheet1'!$L$16"}</definedName>
    <definedName name="chl" localSheetId="15" hidden="1">{"'Sheet1'!$L$16"}</definedName>
    <definedName name="chl" localSheetId="16" hidden="1">{"'Sheet1'!$L$16"}</definedName>
    <definedName name="chl" localSheetId="0" hidden="1">{"'Sheet1'!$L$16"}</definedName>
    <definedName name="chl" localSheetId="2" hidden="1">{"'Sheet1'!$L$16"}</definedName>
    <definedName name="chl" localSheetId="3" hidden="1">{"'Sheet1'!$L$16"}</definedName>
    <definedName name="chl" localSheetId="5" hidden="1">{"'Sheet1'!$L$16"}</definedName>
    <definedName name="chl" localSheetId="6" hidden="1">{"'Sheet1'!$L$16"}</definedName>
    <definedName name="chl" localSheetId="8" hidden="1">{"'Sheet1'!$L$16"}</definedName>
    <definedName name="chl" hidden="1">{"'Sheet1'!$L$16"}</definedName>
    <definedName name="choiquet">#N/A</definedName>
    <definedName name="chon" localSheetId="13">#REF!</definedName>
    <definedName name="chon" localSheetId="0">#REF!</definedName>
    <definedName name="chon" localSheetId="2">#REF!</definedName>
    <definedName name="chon" localSheetId="3">#REF!</definedName>
    <definedName name="chon" localSheetId="8">#REF!</definedName>
    <definedName name="chon">#REF!</definedName>
    <definedName name="chon1" localSheetId="0">#REF!</definedName>
    <definedName name="chon1" localSheetId="2">#REF!</definedName>
    <definedName name="chon1" localSheetId="3">#REF!</definedName>
    <definedName name="chon1" localSheetId="8">#REF!</definedName>
    <definedName name="chon1">#REF!</definedName>
    <definedName name="chon2" localSheetId="0">#REF!</definedName>
    <definedName name="chon2" localSheetId="2">#REF!</definedName>
    <definedName name="chon2" localSheetId="3">#REF!</definedName>
    <definedName name="chon2" localSheetId="8">#REF!</definedName>
    <definedName name="chon2">#REF!</definedName>
    <definedName name="chon3" localSheetId="0">#REF!</definedName>
    <definedName name="chon3" localSheetId="2">#REF!</definedName>
    <definedName name="chon3" localSheetId="3">#REF!</definedName>
    <definedName name="chon3" localSheetId="8">#REF!</definedName>
    <definedName name="chon3">#REF!</definedName>
    <definedName name="chudautu" localSheetId="0">#REF!</definedName>
    <definedName name="chudautu" localSheetId="2">#REF!</definedName>
    <definedName name="chudautu" localSheetId="3">#REF!</definedName>
    <definedName name="chudautu" localSheetId="8">#REF!</definedName>
    <definedName name="chudautu">#REF!</definedName>
    <definedName name="chung">66</definedName>
    <definedName name="chuyen" localSheetId="12" hidden="1">{"'Sheet1'!$L$16"}</definedName>
    <definedName name="chuyen" localSheetId="14" hidden="1">{"'Sheet1'!$L$16"}</definedName>
    <definedName name="chuyen" localSheetId="0" hidden="1">{"'Sheet1'!$L$16"}</definedName>
    <definedName name="chuyen" localSheetId="2" hidden="1">{"'Sheet1'!$L$16"}</definedName>
    <definedName name="chuyen" localSheetId="3" hidden="1">{"'Sheet1'!$L$16"}</definedName>
    <definedName name="chuyen" localSheetId="5" hidden="1">{"'Sheet1'!$L$16"}</definedName>
    <definedName name="chuyen" localSheetId="6" hidden="1">{"'Sheet1'!$L$16"}</definedName>
    <definedName name="chuyen" localSheetId="8" hidden="1">{"'Sheet1'!$L$16"}</definedName>
    <definedName name="chuyen" hidden="1">{"'Sheet1'!$L$16"}</definedName>
    <definedName name="d" localSheetId="9" hidden="1">{"'Sheet1'!$L$16"}</definedName>
    <definedName name="d" localSheetId="12" hidden="1">{"'Sheet1'!$L$16"}</definedName>
    <definedName name="d" localSheetId="13" hidden="1">{"'Sheet1'!$L$16"}</definedName>
    <definedName name="d" localSheetId="14" hidden="1">{"'Sheet1'!$L$16"}</definedName>
    <definedName name="d" localSheetId="15" hidden="1">{"'Sheet1'!$L$16"}</definedName>
    <definedName name="d" localSheetId="16" hidden="1">{"'Sheet1'!$L$16"}</definedName>
    <definedName name="d" localSheetId="0" hidden="1">{"'Sheet1'!$L$16"}</definedName>
    <definedName name="d" localSheetId="2" hidden="1">{"'Sheet1'!$L$16"}</definedName>
    <definedName name="d" localSheetId="3" hidden="1">{"'Sheet1'!$L$16"}</definedName>
    <definedName name="d" localSheetId="8" hidden="1">{"'Sheet1'!$L$16"}</definedName>
    <definedName name="d" hidden="1">{"'Sheet1'!$L$16"}</definedName>
    <definedName name="Ð" localSheetId="9">BlankMacro1</definedName>
    <definedName name="Ð" localSheetId="12">BlankMacro1</definedName>
    <definedName name="Ð" localSheetId="13">BlankMacro1</definedName>
    <definedName name="Ð" localSheetId="14">BlankMacro1</definedName>
    <definedName name="Ð">#N/A</definedName>
    <definedName name="d." localSheetId="9">#REF!</definedName>
    <definedName name="d." localSheetId="12">#REF!</definedName>
    <definedName name="d." localSheetId="13">#REF!</definedName>
    <definedName name="d." localSheetId="0">#REF!</definedName>
    <definedName name="d." localSheetId="2">#REF!</definedName>
    <definedName name="d." localSheetId="3">#REF!</definedName>
    <definedName name="d." localSheetId="8">#REF!</definedName>
    <definedName name="d.">#REF!</definedName>
    <definedName name="D.M10.1a" localSheetId="9">#REF!</definedName>
    <definedName name="D.M10.1a" localSheetId="0">#REF!</definedName>
    <definedName name="D.M10.1a" localSheetId="2">#REF!</definedName>
    <definedName name="D.M10.1a" localSheetId="3">#REF!</definedName>
    <definedName name="D.M10.1a" localSheetId="8">#REF!</definedName>
    <definedName name="D.M10.1a">#REF!</definedName>
    <definedName name="D.M10.1b" localSheetId="9">#REF!</definedName>
    <definedName name="D.M10.1b" localSheetId="0">#REF!</definedName>
    <definedName name="D.M10.1b" localSheetId="2">#REF!</definedName>
    <definedName name="D.M10.1b" localSheetId="3">#REF!</definedName>
    <definedName name="D.M10.1b" localSheetId="8">#REF!</definedName>
    <definedName name="D.M10.1b">#REF!</definedName>
    <definedName name="D.M10.2a" localSheetId="0">#REF!</definedName>
    <definedName name="D.M10.2a" localSheetId="2">#REF!</definedName>
    <definedName name="D.M10.2a" localSheetId="3">#REF!</definedName>
    <definedName name="D.M10.2a" localSheetId="8">#REF!</definedName>
    <definedName name="D.M10.2a">#REF!</definedName>
    <definedName name="D.M10.2b" localSheetId="0">#REF!</definedName>
    <definedName name="D.M10.2b" localSheetId="2">#REF!</definedName>
    <definedName name="D.M10.2b" localSheetId="3">#REF!</definedName>
    <definedName name="D.M10.2b" localSheetId="8">#REF!</definedName>
    <definedName name="D.M10.2b">#REF!</definedName>
    <definedName name="D.MDTa" localSheetId="0">#REF!</definedName>
    <definedName name="D.MDTa" localSheetId="2">#REF!</definedName>
    <definedName name="D.MDTa" localSheetId="3">#REF!</definedName>
    <definedName name="D.MDTa" localSheetId="8">#REF!</definedName>
    <definedName name="D.MDTa">#REF!</definedName>
    <definedName name="D.MDTb" localSheetId="0">#REF!</definedName>
    <definedName name="D.MDTb" localSheetId="2">#REF!</definedName>
    <definedName name="D.MDTb" localSheetId="3">#REF!</definedName>
    <definedName name="D.MDTb" localSheetId="8">#REF!</definedName>
    <definedName name="D.MDTb">#REF!</definedName>
    <definedName name="d_" localSheetId="0">#REF!</definedName>
    <definedName name="d_" localSheetId="2">#REF!</definedName>
    <definedName name="d_" localSheetId="3">#REF!</definedName>
    <definedName name="d_" localSheetId="8">#REF!</definedName>
    <definedName name="d_">#REF!</definedName>
    <definedName name="D_7101A_B" localSheetId="0">#REF!</definedName>
    <definedName name="D_7101A_B" localSheetId="2">#REF!</definedName>
    <definedName name="D_7101A_B" localSheetId="3">#REF!</definedName>
    <definedName name="D_7101A_B" localSheetId="8">#REF!</definedName>
    <definedName name="D_7101A_B">#REF!</definedName>
    <definedName name="D_n" localSheetId="0">#REF!</definedName>
    <definedName name="D_n" localSheetId="2">#REF!</definedName>
    <definedName name="D_n" localSheetId="3">#REF!</definedName>
    <definedName name="D_n" localSheetId="8">#REF!</definedName>
    <definedName name="D_n">#REF!</definedName>
    <definedName name="d0.5" localSheetId="0">#REF!</definedName>
    <definedName name="d0.5" localSheetId="2">#REF!</definedName>
    <definedName name="d0.5" localSheetId="3">#REF!</definedName>
    <definedName name="d0.5" localSheetId="8">#REF!</definedName>
    <definedName name="d0.5">#REF!</definedName>
    <definedName name="d1." localSheetId="0">#REF!</definedName>
    <definedName name="d1." localSheetId="2">#REF!</definedName>
    <definedName name="d1." localSheetId="3">#REF!</definedName>
    <definedName name="d1." localSheetId="8">#REF!</definedName>
    <definedName name="d1.">#REF!</definedName>
    <definedName name="d1.2" localSheetId="0">#REF!</definedName>
    <definedName name="d1.2" localSheetId="2">#REF!</definedName>
    <definedName name="d1.2" localSheetId="3">#REF!</definedName>
    <definedName name="d1.2" localSheetId="8">#REF!</definedName>
    <definedName name="d1.2">#REF!</definedName>
    <definedName name="d1_" localSheetId="0">#REF!</definedName>
    <definedName name="d1_" localSheetId="2">#REF!</definedName>
    <definedName name="d1_" localSheetId="3">#REF!</definedName>
    <definedName name="d1_" localSheetId="8">#REF!</definedName>
    <definedName name="d1_">#REF!</definedName>
    <definedName name="d2." localSheetId="0">#REF!</definedName>
    <definedName name="d2." localSheetId="2">#REF!</definedName>
    <definedName name="d2." localSheetId="3">#REF!</definedName>
    <definedName name="d2." localSheetId="8">#REF!</definedName>
    <definedName name="d2.">#REF!</definedName>
    <definedName name="d2.4" localSheetId="0">#REF!</definedName>
    <definedName name="d2.4" localSheetId="2">#REF!</definedName>
    <definedName name="d2.4" localSheetId="3">#REF!</definedName>
    <definedName name="d2.4" localSheetId="8">#REF!</definedName>
    <definedName name="d2.4">#REF!</definedName>
    <definedName name="d2_" localSheetId="0">#REF!</definedName>
    <definedName name="d2_" localSheetId="2">#REF!</definedName>
    <definedName name="d2_" localSheetId="3">#REF!</definedName>
    <definedName name="d2_" localSheetId="8">#REF!</definedName>
    <definedName name="d2_">#REF!</definedName>
    <definedName name="d3." localSheetId="0">#REF!</definedName>
    <definedName name="d3." localSheetId="2">#REF!</definedName>
    <definedName name="d3." localSheetId="3">#REF!</definedName>
    <definedName name="d3." localSheetId="8">#REF!</definedName>
    <definedName name="d3.">#REF!</definedName>
    <definedName name="d3_" localSheetId="0">#REF!</definedName>
    <definedName name="d3_" localSheetId="2">#REF!</definedName>
    <definedName name="d3_" localSheetId="3">#REF!</definedName>
    <definedName name="d3_" localSheetId="8">#REF!</definedName>
    <definedName name="d3_">#REF!</definedName>
    <definedName name="d4.6" localSheetId="0">#REF!</definedName>
    <definedName name="d4.6" localSheetId="2">#REF!</definedName>
    <definedName name="d4.6" localSheetId="3">#REF!</definedName>
    <definedName name="d4.6" localSheetId="8">#REF!</definedName>
    <definedName name="d4.6">#REF!</definedName>
    <definedName name="d6.8" localSheetId="0">#REF!</definedName>
    <definedName name="d6.8" localSheetId="2">#REF!</definedName>
    <definedName name="d6.8" localSheetId="3">#REF!</definedName>
    <definedName name="d6.8" localSheetId="8">#REF!</definedName>
    <definedName name="d6.8">#REF!</definedName>
    <definedName name="da_hoc_xay" localSheetId="0">#REF!</definedName>
    <definedName name="da_hoc_xay" localSheetId="2">#REF!</definedName>
    <definedName name="da_hoc_xay" localSheetId="3">#REF!</definedName>
    <definedName name="da_hoc_xay" localSheetId="8">#REF!</definedName>
    <definedName name="da_hoc_xay">#REF!</definedName>
    <definedName name="da05.1" localSheetId="0">#REF!</definedName>
    <definedName name="da05.1" localSheetId="2">#REF!</definedName>
    <definedName name="da05.1" localSheetId="3">#REF!</definedName>
    <definedName name="da05.1" localSheetId="8">#REF!</definedName>
    <definedName name="da05.1">#REF!</definedName>
    <definedName name="da1.2" localSheetId="0">#REF!</definedName>
    <definedName name="da1.2" localSheetId="2">#REF!</definedName>
    <definedName name="da1.2" localSheetId="3">#REF!</definedName>
    <definedName name="da1.2" localSheetId="8">#REF!</definedName>
    <definedName name="da1.2">#REF!</definedName>
    <definedName name="da1x0.5">#N/A</definedName>
    <definedName name="da1x1" localSheetId="13">#REF!</definedName>
    <definedName name="da1x1">'[2]R&amp;P'!$G$39</definedName>
    <definedName name="da1x2" localSheetId="13">#REF!</definedName>
    <definedName name="da1x2" localSheetId="0">#REF!</definedName>
    <definedName name="da1x2" localSheetId="2">#REF!</definedName>
    <definedName name="da1x2" localSheetId="3">#REF!</definedName>
    <definedName name="da1x2" localSheetId="8">#REF!</definedName>
    <definedName name="da1x2">#REF!</definedName>
    <definedName name="da1x22" localSheetId="0">#REF!</definedName>
    <definedName name="da1x22" localSheetId="2">#REF!</definedName>
    <definedName name="da1x22" localSheetId="3">#REF!</definedName>
    <definedName name="da1x22" localSheetId="8">#REF!</definedName>
    <definedName name="da1x22">#REF!</definedName>
    <definedName name="da1x23" localSheetId="0">#REF!</definedName>
    <definedName name="da1x23" localSheetId="2">#REF!</definedName>
    <definedName name="da1x23" localSheetId="3">#REF!</definedName>
    <definedName name="da1x23" localSheetId="8">#REF!</definedName>
    <definedName name="da1x23">#REF!</definedName>
    <definedName name="da1x24" localSheetId="0">#REF!</definedName>
    <definedName name="da1x24" localSheetId="2">#REF!</definedName>
    <definedName name="da1x24" localSheetId="3">#REF!</definedName>
    <definedName name="da1x24" localSheetId="8">#REF!</definedName>
    <definedName name="da1x24">#REF!</definedName>
    <definedName name="da1x25" localSheetId="0">#REF!</definedName>
    <definedName name="da1x25" localSheetId="2">#REF!</definedName>
    <definedName name="da1x25" localSheetId="3">#REF!</definedName>
    <definedName name="da1x25" localSheetId="8">#REF!</definedName>
    <definedName name="da1x25">#REF!</definedName>
    <definedName name="da2.4" localSheetId="0">#REF!</definedName>
    <definedName name="da2.4" localSheetId="2">#REF!</definedName>
    <definedName name="da2.4" localSheetId="3">#REF!</definedName>
    <definedName name="da2.4" localSheetId="8">#REF!</definedName>
    <definedName name="da2.4">#REF!</definedName>
    <definedName name="da4.6" localSheetId="0">#REF!</definedName>
    <definedName name="da4.6" localSheetId="2">#REF!</definedName>
    <definedName name="da4.6" localSheetId="3">#REF!</definedName>
    <definedName name="da4.6" localSheetId="8">#REF!</definedName>
    <definedName name="da4.6">#REF!</definedName>
    <definedName name="DACAN" localSheetId="0">#REF!</definedName>
    <definedName name="DACAN" localSheetId="2">#REF!</definedName>
    <definedName name="DACAN" localSheetId="3">#REF!</definedName>
    <definedName name="DACAN" localSheetId="8">#REF!</definedName>
    <definedName name="DACAN">#REF!</definedName>
    <definedName name="dacat">#N/A</definedName>
    <definedName name="dahoc" localSheetId="13">#REF!</definedName>
    <definedName name="dahoc" localSheetId="0">#REF!</definedName>
    <definedName name="dahoc" localSheetId="2">#REF!</definedName>
    <definedName name="dahoc" localSheetId="3">#REF!</definedName>
    <definedName name="dahoc" localSheetId="8">#REF!</definedName>
    <definedName name="dahoc">#REF!</definedName>
    <definedName name="dam">78000</definedName>
    <definedName name="dam_24" localSheetId="9">#REF!</definedName>
    <definedName name="dam_24" localSheetId="0">#REF!</definedName>
    <definedName name="dam_24" localSheetId="2">#REF!</definedName>
    <definedName name="dam_24" localSheetId="3">#REF!</definedName>
    <definedName name="dam_24" localSheetId="8">#REF!</definedName>
    <definedName name="dam_24">#REF!</definedName>
    <definedName name="dam_cau_BTCT" localSheetId="0">#REF!</definedName>
    <definedName name="dam_cau_BTCT" localSheetId="2">#REF!</definedName>
    <definedName name="dam_cau_BTCT" localSheetId="3">#REF!</definedName>
    <definedName name="dam_cau_BTCT" localSheetId="8">#REF!</definedName>
    <definedName name="dam_cau_BTCT">#REF!</definedName>
    <definedName name="damban0.4" localSheetId="0">#REF!</definedName>
    <definedName name="damban0.4" localSheetId="2">#REF!</definedName>
    <definedName name="damban0.4" localSheetId="3">#REF!</definedName>
    <definedName name="damban0.4" localSheetId="8">#REF!</definedName>
    <definedName name="damban0.4">#REF!</definedName>
    <definedName name="damban0.6" localSheetId="0">#REF!</definedName>
    <definedName name="damban0.6" localSheetId="2">#REF!</definedName>
    <definedName name="damban0.6" localSheetId="3">#REF!</definedName>
    <definedName name="damban0.6" localSheetId="8">#REF!</definedName>
    <definedName name="damban0.6">#REF!</definedName>
    <definedName name="damban0.8" localSheetId="0">#REF!</definedName>
    <definedName name="damban0.8" localSheetId="2">#REF!</definedName>
    <definedName name="damban0.8" localSheetId="3">#REF!</definedName>
    <definedName name="damban0.8" localSheetId="8">#REF!</definedName>
    <definedName name="damban0.8">#REF!</definedName>
    <definedName name="damban1">#N/A</definedName>
    <definedName name="damban1kw" localSheetId="13">#REF!</definedName>
    <definedName name="damban1kw">'[2]R&amp;P'!$G$281</definedName>
    <definedName name="dambaoGT" localSheetId="13">#REF!</definedName>
    <definedName name="dambaoGT" localSheetId="0">#REF!</definedName>
    <definedName name="dambaoGT" localSheetId="2">#REF!</definedName>
    <definedName name="dambaoGT" localSheetId="3">#REF!</definedName>
    <definedName name="dambaoGT" localSheetId="8">#REF!</definedName>
    <definedName name="dambaoGT">#REF!</definedName>
    <definedName name="damcanh1" localSheetId="0">#REF!</definedName>
    <definedName name="damcanh1" localSheetId="2">#REF!</definedName>
    <definedName name="damcanh1" localSheetId="3">#REF!</definedName>
    <definedName name="damcanh1" localSheetId="8">#REF!</definedName>
    <definedName name="damcanh1">#REF!</definedName>
    <definedName name="damcoc60" localSheetId="13">#REF!</definedName>
    <definedName name="damcoc60">'[2]R&amp;P'!$G$164</definedName>
    <definedName name="damcoc80" localSheetId="13">#REF!</definedName>
    <definedName name="damcoc80">'[2]R&amp;P'!$G$165</definedName>
    <definedName name="damchancuu5.5" localSheetId="0">#REF!</definedName>
    <definedName name="damchancuu5.5" localSheetId="2">#REF!</definedName>
    <definedName name="damchancuu5.5" localSheetId="3">#REF!</definedName>
    <definedName name="damchancuu5.5" localSheetId="8">#REF!</definedName>
    <definedName name="damchancuu5.5">#REF!</definedName>
    <definedName name="damchancuu9" localSheetId="0">#REF!</definedName>
    <definedName name="damchancuu9" localSheetId="2">#REF!</definedName>
    <definedName name="damchancuu9" localSheetId="3">#REF!</definedName>
    <definedName name="damchancuu9" localSheetId="8">#REF!</definedName>
    <definedName name="damchancuu9">#REF!</definedName>
    <definedName name="damdui1.5" localSheetId="13">#REF!</definedName>
    <definedName name="damdui1.5">'[2]R&amp;P'!$G$286</definedName>
    <definedName name="DamNgang" localSheetId="13">#REF!</definedName>
    <definedName name="DamNgang" localSheetId="0">#REF!</definedName>
    <definedName name="DamNgang" localSheetId="2">#REF!</definedName>
    <definedName name="DamNgang" localSheetId="3">#REF!</definedName>
    <definedName name="DamNgang" localSheetId="8">#REF!</definedName>
    <definedName name="DamNgang">#REF!</definedName>
    <definedName name="damrung15" localSheetId="0">#REF!</definedName>
    <definedName name="damrung15" localSheetId="2">#REF!</definedName>
    <definedName name="damrung15" localSheetId="3">#REF!</definedName>
    <definedName name="damrung15" localSheetId="8">#REF!</definedName>
    <definedName name="damrung15">#REF!</definedName>
    <definedName name="damrung18" localSheetId="0">#REF!</definedName>
    <definedName name="damrung18" localSheetId="2">#REF!</definedName>
    <definedName name="damrung18" localSheetId="3">#REF!</definedName>
    <definedName name="damrung18" localSheetId="8">#REF!</definedName>
    <definedName name="damrung18">#REF!</definedName>
    <definedName name="damrung8" localSheetId="0">#REF!</definedName>
    <definedName name="damrung8" localSheetId="2">#REF!</definedName>
    <definedName name="damrung8" localSheetId="3">#REF!</definedName>
    <definedName name="damrung8" localSheetId="8">#REF!</definedName>
    <definedName name="damrung8">#REF!</definedName>
    <definedName name="damtay60" localSheetId="0">#REF!</definedName>
    <definedName name="damtay60" localSheetId="2">#REF!</definedName>
    <definedName name="damtay60" localSheetId="3">#REF!</definedName>
    <definedName name="damtay60" localSheetId="8">#REF!</definedName>
    <definedName name="damtay60">#REF!</definedName>
    <definedName name="damtay80" localSheetId="0">#REF!</definedName>
    <definedName name="damtay80" localSheetId="2">#REF!</definedName>
    <definedName name="damtay80" localSheetId="3">#REF!</definedName>
    <definedName name="damtay80" localSheetId="8">#REF!</definedName>
    <definedName name="damtay80">#REF!</definedName>
    <definedName name="Dan_dung" localSheetId="0">#REF!</definedName>
    <definedName name="Dan_dung" localSheetId="2">#REF!</definedName>
    <definedName name="Dan_dung" localSheetId="3">#REF!</definedName>
    <definedName name="Dan_dung" localSheetId="8">#REF!</definedName>
    <definedName name="Dan_dung">#REF!</definedName>
    <definedName name="danducsan" localSheetId="0">#REF!</definedName>
    <definedName name="danducsan" localSheetId="2">#REF!</definedName>
    <definedName name="danducsan" localSheetId="3">#REF!</definedName>
    <definedName name="danducsan" localSheetId="8">#REF!</definedName>
    <definedName name="danducsan">#REF!</definedName>
    <definedName name="Dang" localSheetId="15" hidden="1">#REF!</definedName>
    <definedName name="Dang" localSheetId="16" hidden="1">#REF!</definedName>
    <definedName name="Dang" localSheetId="0" hidden="1">#REF!</definedName>
    <definedName name="Dang" localSheetId="2" hidden="1">#REF!</definedName>
    <definedName name="Dang" localSheetId="3" hidden="1">#REF!</definedName>
    <definedName name="Dang" localSheetId="8" hidden="1">#REF!</definedName>
    <definedName name="Dang" hidden="1">#REF!</definedName>
    <definedName name="DANHMUC_NVL" localSheetId="0">#REF!</definedName>
    <definedName name="DANHMUC_NVL" localSheetId="2">#REF!</definedName>
    <definedName name="DANHMUC_NVL" localSheetId="3">#REF!</definedName>
    <definedName name="DANHMUC_NVL" localSheetId="8">#REF!</definedName>
    <definedName name="DANHMUC_NVL">#REF!</definedName>
    <definedName name="DANHMUC_TP" localSheetId="0">#REF!</definedName>
    <definedName name="DANHMUC_TP" localSheetId="2">#REF!</definedName>
    <definedName name="DANHMUC_TP" localSheetId="3">#REF!</definedName>
    <definedName name="DANHMUC_TP" localSheetId="8">#REF!</definedName>
    <definedName name="DANHMUC_TP">#REF!</definedName>
    <definedName name="dao" localSheetId="0">#REF!</definedName>
    <definedName name="dao" localSheetId="2">#REF!</definedName>
    <definedName name="dao" localSheetId="3">#REF!</definedName>
    <definedName name="dao" localSheetId="8">#REF!</definedName>
    <definedName name="dao">#REF!</definedName>
    <definedName name="dao_dap_dat" localSheetId="0">#REF!</definedName>
    <definedName name="dao_dap_dat" localSheetId="2">#REF!</definedName>
    <definedName name="dao_dap_dat" localSheetId="3">#REF!</definedName>
    <definedName name="dao_dap_dat" localSheetId="8">#REF!</definedName>
    <definedName name="dao_dap_dat">#REF!</definedName>
    <definedName name="dao0.4">#N/A</definedName>
    <definedName name="dao0.6">#N/A</definedName>
    <definedName name="dao0.65" localSheetId="13">#REF!</definedName>
    <definedName name="dao0.65">'[2]R&amp;P'!$G$124</definedName>
    <definedName name="dao0.8">#N/A</definedName>
    <definedName name="dao1.0" localSheetId="13">#REF!</definedName>
    <definedName name="dao1.0">'[2]R&amp;P'!$G$125</definedName>
    <definedName name="dao1.2">#N/A</definedName>
    <definedName name="dao1.25">#N/A</definedName>
    <definedName name="dap" localSheetId="13">#REF!</definedName>
    <definedName name="dap" localSheetId="0">#REF!</definedName>
    <definedName name="dap" localSheetId="2">#REF!</definedName>
    <definedName name="dap" localSheetId="3">#REF!</definedName>
    <definedName name="dap" localSheetId="8">#REF!</definedName>
    <definedName name="dap">#REF!</definedName>
    <definedName name="DAT" localSheetId="0">#REF!</definedName>
    <definedName name="DAT" localSheetId="2">#REF!</definedName>
    <definedName name="DAT" localSheetId="3">#REF!</definedName>
    <definedName name="DAT" localSheetId="8">#REF!</definedName>
    <definedName name="DAT">#REF!</definedName>
    <definedName name="DATA" localSheetId="0">#REF!</definedName>
    <definedName name="DATA" localSheetId="2">#REF!</definedName>
    <definedName name="DATA" localSheetId="3">#REF!</definedName>
    <definedName name="DATA" localSheetId="8">#REF!</definedName>
    <definedName name="DATA">#REF!</definedName>
    <definedName name="DATA_DATA2_List" localSheetId="0">#REF!</definedName>
    <definedName name="DATA_DATA2_List" localSheetId="2">#REF!</definedName>
    <definedName name="DATA_DATA2_List" localSheetId="3">#REF!</definedName>
    <definedName name="DATA_DATA2_List" localSheetId="8">#REF!</definedName>
    <definedName name="DATA_DATA2_List">#REF!</definedName>
    <definedName name="data1" localSheetId="13" hidden="1">#REF!</definedName>
    <definedName name="data1" localSheetId="15" hidden="1">#REF!</definedName>
    <definedName name="data1" localSheetId="16" hidden="1">#REF!</definedName>
    <definedName name="data1" localSheetId="0" hidden="1">#REF!</definedName>
    <definedName name="data1" localSheetId="2" hidden="1">#REF!</definedName>
    <definedName name="data1" localSheetId="3" hidden="1">#REF!</definedName>
    <definedName name="data1" localSheetId="8" hidden="1">#REF!</definedName>
    <definedName name="data1" hidden="1">#REF!</definedName>
    <definedName name="Data11" localSheetId="0">#REF!</definedName>
    <definedName name="Data11" localSheetId="2">#REF!</definedName>
    <definedName name="Data11" localSheetId="3">#REF!</definedName>
    <definedName name="Data11" localSheetId="8">#REF!</definedName>
    <definedName name="Data11">#REF!</definedName>
    <definedName name="data2" localSheetId="13" hidden="1">#REF!</definedName>
    <definedName name="data2" localSheetId="15" hidden="1">#REF!</definedName>
    <definedName name="data2" localSheetId="16" hidden="1">#REF!</definedName>
    <definedName name="data2" localSheetId="0" hidden="1">#REF!</definedName>
    <definedName name="data2" localSheetId="2" hidden="1">#REF!</definedName>
    <definedName name="data2" localSheetId="3" hidden="1">#REF!</definedName>
    <definedName name="data2" localSheetId="8" hidden="1">#REF!</definedName>
    <definedName name="data2" hidden="1">#REF!</definedName>
    <definedName name="data3" localSheetId="13" hidden="1">#REF!</definedName>
    <definedName name="data3" localSheetId="15" hidden="1">#REF!</definedName>
    <definedName name="data3" localSheetId="16" hidden="1">#REF!</definedName>
    <definedName name="data3" localSheetId="0" hidden="1">#REF!</definedName>
    <definedName name="data3" localSheetId="2" hidden="1">#REF!</definedName>
    <definedName name="data3" localSheetId="3" hidden="1">#REF!</definedName>
    <definedName name="data3" localSheetId="8" hidden="1">#REF!</definedName>
    <definedName name="data3" hidden="1">#REF!</definedName>
    <definedName name="Data41" localSheetId="0">#REF!</definedName>
    <definedName name="Data41" localSheetId="2">#REF!</definedName>
    <definedName name="Data41" localSheetId="3">#REF!</definedName>
    <definedName name="Data41" localSheetId="8">#REF!</definedName>
    <definedName name="Data41">#REF!</definedName>
    <definedName name="data5" localSheetId="0">#REF!</definedName>
    <definedName name="data5" localSheetId="2">#REF!</definedName>
    <definedName name="data5" localSheetId="3">#REF!</definedName>
    <definedName name="data5" localSheetId="8">#REF!</definedName>
    <definedName name="data5">#REF!</definedName>
    <definedName name="data6" localSheetId="0">#REF!</definedName>
    <definedName name="data6" localSheetId="2">#REF!</definedName>
    <definedName name="data6" localSheetId="3">#REF!</definedName>
    <definedName name="data6" localSheetId="8">#REF!</definedName>
    <definedName name="data6">#REF!</definedName>
    <definedName name="data7" localSheetId="0">#REF!</definedName>
    <definedName name="data7" localSheetId="2">#REF!</definedName>
    <definedName name="data7" localSheetId="3">#REF!</definedName>
    <definedName name="data7" localSheetId="8">#REF!</definedName>
    <definedName name="data7">#REF!</definedName>
    <definedName name="data8" localSheetId="0">#REF!</definedName>
    <definedName name="data8" localSheetId="2">#REF!</definedName>
    <definedName name="data8" localSheetId="3">#REF!</definedName>
    <definedName name="data8" localSheetId="8">#REF!</definedName>
    <definedName name="data8">#REF!</definedName>
    <definedName name="_xlnm.Database" localSheetId="13">#REF!</definedName>
    <definedName name="_xlnm.Database" localSheetId="0">#REF!</definedName>
    <definedName name="_xlnm.Database" localSheetId="2">#REF!</definedName>
    <definedName name="_xlnm.Database" localSheetId="3">#REF!</definedName>
    <definedName name="_xlnm.Database" localSheetId="8">#REF!</definedName>
    <definedName name="_xlnm.Database">#REF!</definedName>
    <definedName name="DataFilter" localSheetId="9">[15]!DataFilter</definedName>
    <definedName name="DataFilter" localSheetId="0">[16]!DataFilter</definedName>
    <definedName name="DataFilter">[16]!DataFilter</definedName>
    <definedName name="DataSort" localSheetId="9">[15]!DataSort</definedName>
    <definedName name="DataSort" localSheetId="0">[16]!DataSort</definedName>
    <definedName name="DataSort">[16]!DataSort</definedName>
    <definedName name="DATATKDT" localSheetId="9">#REF!</definedName>
    <definedName name="DATATKDT" localSheetId="13">#REF!</definedName>
    <definedName name="DATATKDT" localSheetId="0">#REF!</definedName>
    <definedName name="DATATKDT" localSheetId="2">#REF!</definedName>
    <definedName name="DATATKDT" localSheetId="3">#REF!</definedName>
    <definedName name="DATATKDT" localSheetId="8">#REF!</definedName>
    <definedName name="DATATKDT">#REF!</definedName>
    <definedName name="DATDAO" localSheetId="9">#REF!</definedName>
    <definedName name="DATDAO" localSheetId="0">#REF!</definedName>
    <definedName name="DATDAO" localSheetId="2">#REF!</definedName>
    <definedName name="DATDAO" localSheetId="3">#REF!</definedName>
    <definedName name="DATDAO" localSheetId="8">#REF!</definedName>
    <definedName name="DATDAO">#REF!</definedName>
    <definedName name="datdo" localSheetId="9">#REF!</definedName>
    <definedName name="datdo" localSheetId="0">#REF!</definedName>
    <definedName name="datdo" localSheetId="2">#REF!</definedName>
    <definedName name="datdo" localSheetId="3">#REF!</definedName>
    <definedName name="datdo" localSheetId="8">#REF!</definedName>
    <definedName name="datdo">#REF!</definedName>
    <definedName name="datnen" localSheetId="0">#REF!</definedName>
    <definedName name="datnen" localSheetId="2">#REF!</definedName>
    <definedName name="datnen" localSheetId="3">#REF!</definedName>
    <definedName name="datnen" localSheetId="8">#REF!</definedName>
    <definedName name="datnen">#REF!</definedName>
    <definedName name="dathai" localSheetId="0">#REF!</definedName>
    <definedName name="dathai" localSheetId="2">#REF!</definedName>
    <definedName name="dathai" localSheetId="3">#REF!</definedName>
    <definedName name="dathai" localSheetId="8">#REF!</definedName>
    <definedName name="dathai">#REF!</definedName>
    <definedName name="day" localSheetId="0">#REF!</definedName>
    <definedName name="day" localSheetId="2">#REF!</definedName>
    <definedName name="day" localSheetId="3">#REF!</definedName>
    <definedName name="day" localSheetId="8">#REF!</definedName>
    <definedName name="day">#REF!</definedName>
    <definedName name="dayccham" localSheetId="0">#REF!</definedName>
    <definedName name="dayccham" localSheetId="2">#REF!</definedName>
    <definedName name="dayccham" localSheetId="3">#REF!</definedName>
    <definedName name="dayccham" localSheetId="8">#REF!</definedName>
    <definedName name="dayccham">#REF!</definedName>
    <definedName name="daychay">#N/A</definedName>
    <definedName name="daydien" localSheetId="13">#REF!</definedName>
    <definedName name="daydien" localSheetId="0">#REF!</definedName>
    <definedName name="daydien" localSheetId="2">#REF!</definedName>
    <definedName name="daydien" localSheetId="3">#REF!</definedName>
    <definedName name="daydien" localSheetId="8">#REF!</definedName>
    <definedName name="daydien">#REF!</definedName>
    <definedName name="dayno" localSheetId="0">#REF!</definedName>
    <definedName name="dayno" localSheetId="2">#REF!</definedName>
    <definedName name="dayno" localSheetId="3">#REF!</definedName>
    <definedName name="dayno" localSheetId="8">#REF!</definedName>
    <definedName name="dayno">#REF!</definedName>
    <definedName name="dba" localSheetId="0">#REF!</definedName>
    <definedName name="dba" localSheetId="2">#REF!</definedName>
    <definedName name="dba" localSheetId="3">#REF!</definedName>
    <definedName name="dba" localSheetId="8">#REF!</definedName>
    <definedName name="dba">#REF!</definedName>
    <definedName name="dban" localSheetId="0">#REF!</definedName>
    <definedName name="dban" localSheetId="2">#REF!</definedName>
    <definedName name="dban" localSheetId="3">#REF!</definedName>
    <definedName name="dban" localSheetId="8">#REF!</definedName>
    <definedName name="dban">#REF!</definedName>
    <definedName name="dbhdkx12.5" localSheetId="0">#REF!</definedName>
    <definedName name="dbhdkx12.5" localSheetId="2">#REF!</definedName>
    <definedName name="dbhdkx12.5" localSheetId="3">#REF!</definedName>
    <definedName name="dbhdkx12.5" localSheetId="8">#REF!</definedName>
    <definedName name="dbhdkx12.5">#REF!</definedName>
    <definedName name="dbhdkx18" localSheetId="0">#REF!</definedName>
    <definedName name="dbhdkx18" localSheetId="2">#REF!</definedName>
    <definedName name="dbhdkx18" localSheetId="3">#REF!</definedName>
    <definedName name="dbhdkx18" localSheetId="8">#REF!</definedName>
    <definedName name="dbhdkx18">#REF!</definedName>
    <definedName name="dbhdkx25" localSheetId="0">#REF!</definedName>
    <definedName name="dbhdkx25" localSheetId="2">#REF!</definedName>
    <definedName name="dbhdkx25" localSheetId="3">#REF!</definedName>
    <definedName name="dbhdkx25" localSheetId="8">#REF!</definedName>
    <definedName name="dbhdkx25">#REF!</definedName>
    <definedName name="dbhdkx26.5" localSheetId="0">#REF!</definedName>
    <definedName name="dbhdkx26.5" localSheetId="2">#REF!</definedName>
    <definedName name="dbhdkx26.5" localSheetId="3">#REF!</definedName>
    <definedName name="dbhdkx26.5" localSheetId="8">#REF!</definedName>
    <definedName name="dbhdkx26.5">#REF!</definedName>
    <definedName name="dbhdkx9" localSheetId="0">#REF!</definedName>
    <definedName name="dbhdkx9" localSheetId="2">#REF!</definedName>
    <definedName name="dbhdkx9" localSheetId="3">#REF!</definedName>
    <definedName name="dbhdkx9" localSheetId="8">#REF!</definedName>
    <definedName name="dbhdkx9">#REF!</definedName>
    <definedName name="dbhth16" localSheetId="0">#REF!</definedName>
    <definedName name="dbhth16" localSheetId="2">#REF!</definedName>
    <definedName name="dbhth16" localSheetId="3">#REF!</definedName>
    <definedName name="dbhth16" localSheetId="8">#REF!</definedName>
    <definedName name="dbhth16">#REF!</definedName>
    <definedName name="dbhth17.5" localSheetId="0">#REF!</definedName>
    <definedName name="dbhth17.5" localSheetId="2">#REF!</definedName>
    <definedName name="dbhth17.5" localSheetId="3">#REF!</definedName>
    <definedName name="dbhth17.5" localSheetId="8">#REF!</definedName>
    <definedName name="dbhth17.5">#REF!</definedName>
    <definedName name="dbhth25" localSheetId="0">#REF!</definedName>
    <definedName name="dbhth25" localSheetId="2">#REF!</definedName>
    <definedName name="dbhth25" localSheetId="3">#REF!</definedName>
    <definedName name="dbhth25" localSheetId="8">#REF!</definedName>
    <definedName name="dbhth25">#REF!</definedName>
    <definedName name="dbs" localSheetId="0">#REF!</definedName>
    <definedName name="dbs" localSheetId="2">#REF!</definedName>
    <definedName name="dbs" localSheetId="3">#REF!</definedName>
    <definedName name="dbs" localSheetId="8">#REF!</definedName>
    <definedName name="dbs">#REF!</definedName>
    <definedName name="dc" localSheetId="0">#REF!</definedName>
    <definedName name="dc" localSheetId="2">#REF!</definedName>
    <definedName name="dc" localSheetId="3">#REF!</definedName>
    <definedName name="dc" localSheetId="8">#REF!</definedName>
    <definedName name="dc">#REF!</definedName>
    <definedName name="DCL_22">12117600</definedName>
    <definedName name="DCL_35">25490000</definedName>
    <definedName name="dcp" localSheetId="9">#REF!</definedName>
    <definedName name="dcp" localSheetId="0">#REF!</definedName>
    <definedName name="dcp" localSheetId="2">#REF!</definedName>
    <definedName name="dcp" localSheetId="3">#REF!</definedName>
    <definedName name="dcp" localSheetId="8">#REF!</definedName>
    <definedName name="dcp">#REF!</definedName>
    <definedName name="dct" localSheetId="0">#REF!</definedName>
    <definedName name="dct" localSheetId="2">#REF!</definedName>
    <definedName name="dct" localSheetId="3">#REF!</definedName>
    <definedName name="dct" localSheetId="8">#REF!</definedName>
    <definedName name="dct">#REF!</definedName>
    <definedName name="dche" localSheetId="0">#REF!</definedName>
    <definedName name="dche" localSheetId="2">#REF!</definedName>
    <definedName name="dche" localSheetId="3">#REF!</definedName>
    <definedName name="dche" localSheetId="8">#REF!</definedName>
    <definedName name="dche">#REF!</definedName>
    <definedName name="DD" localSheetId="0">#REF!</definedName>
    <definedName name="DD" localSheetId="2">#REF!</definedName>
    <definedName name="DD" localSheetId="3">#REF!</definedName>
    <definedName name="DD" localSheetId="8">#REF!</definedName>
    <definedName name="DD">#REF!</definedName>
    <definedName name="DD.2002" localSheetId="0">#REF!</definedName>
    <definedName name="DD.2002" localSheetId="2">#REF!</definedName>
    <definedName name="DD.2002" localSheetId="3">#REF!</definedName>
    <definedName name="DD.2002" localSheetId="8">#REF!</definedName>
    <definedName name="DD.2002">#REF!</definedName>
    <definedName name="DD.T1" localSheetId="0">#REF!</definedName>
    <definedName name="DD.T1" localSheetId="2">#REF!</definedName>
    <definedName name="DD.T1" localSheetId="3">#REF!</definedName>
    <definedName name="DD.T1" localSheetId="8">#REF!</definedName>
    <definedName name="DD.T1">#REF!</definedName>
    <definedName name="DD.T2" localSheetId="0">#REF!</definedName>
    <definedName name="DD.T2" localSheetId="2">#REF!</definedName>
    <definedName name="DD.T2" localSheetId="3">#REF!</definedName>
    <definedName name="DD.T2" localSheetId="8">#REF!</definedName>
    <definedName name="DD.T2">#REF!</definedName>
    <definedName name="DD.T3" localSheetId="0">#REF!</definedName>
    <definedName name="DD.T3" localSheetId="2">#REF!</definedName>
    <definedName name="DD.T3" localSheetId="3">#REF!</definedName>
    <definedName name="DD.T3" localSheetId="8">#REF!</definedName>
    <definedName name="DD.T3">#REF!</definedName>
    <definedName name="DD.T4" localSheetId="0">#REF!</definedName>
    <definedName name="DD.T4" localSheetId="2">#REF!</definedName>
    <definedName name="DD.T4" localSheetId="3">#REF!</definedName>
    <definedName name="DD.T4" localSheetId="8">#REF!</definedName>
    <definedName name="DD.T4">#REF!</definedName>
    <definedName name="DD.T5" localSheetId="0">#REF!</definedName>
    <definedName name="DD.T5" localSheetId="2">#REF!</definedName>
    <definedName name="DD.T5" localSheetId="3">#REF!</definedName>
    <definedName name="DD.T5" localSheetId="8">#REF!</definedName>
    <definedName name="DD.T5">#REF!</definedName>
    <definedName name="DD.T6" localSheetId="0">#REF!</definedName>
    <definedName name="DD.T6" localSheetId="2">#REF!</definedName>
    <definedName name="DD.T6" localSheetId="3">#REF!</definedName>
    <definedName name="DD.T6" localSheetId="8">#REF!</definedName>
    <definedName name="DD.T6">#REF!</definedName>
    <definedName name="dd1x2">[14]gvl!$N$9</definedName>
    <definedName name="dd4x6" localSheetId="9">#REF!</definedName>
    <definedName name="dd4x6" localSheetId="13">#REF!</definedName>
    <definedName name="dd4x6" localSheetId="0">#REF!</definedName>
    <definedName name="dd4x6" localSheetId="2">#REF!</definedName>
    <definedName name="dd4x6" localSheetId="3">#REF!</definedName>
    <definedName name="dd4x6" localSheetId="8">#REF!</definedName>
    <definedName name="dd4x6">#REF!</definedName>
    <definedName name="ddam" localSheetId="9">#REF!</definedName>
    <definedName name="ddam" localSheetId="0">#REF!</definedName>
    <definedName name="ddam" localSheetId="2">#REF!</definedName>
    <definedName name="ddam" localSheetId="3">#REF!</definedName>
    <definedName name="ddam" localSheetId="8">#REF!</definedName>
    <definedName name="ddam">#REF!</definedName>
    <definedName name="dday" localSheetId="9">#REF!</definedName>
    <definedName name="dday" localSheetId="0">#REF!</definedName>
    <definedName name="dday" localSheetId="2">#REF!</definedName>
    <definedName name="dday" localSheetId="3">#REF!</definedName>
    <definedName name="dday" localSheetId="8">#REF!</definedName>
    <definedName name="dday">#REF!</definedName>
    <definedName name="ddd" localSheetId="12" hidden="1">{"'Sheet1'!$L$16"}</definedName>
    <definedName name="ddd" localSheetId="14" hidden="1">{"'Sheet1'!$L$16"}</definedName>
    <definedName name="ddd" localSheetId="0" hidden="1">{"'Sheet1'!$L$16"}</definedName>
    <definedName name="ddd" localSheetId="2" hidden="1">{"'Sheet1'!$L$16"}</definedName>
    <definedName name="ddd" localSheetId="3" hidden="1">{"'Sheet1'!$L$16"}</definedName>
    <definedName name="ddd" localSheetId="5" hidden="1">{"'Sheet1'!$L$16"}</definedName>
    <definedName name="ddd" localSheetId="6" hidden="1">{"'Sheet1'!$L$16"}</definedName>
    <definedName name="ddd" localSheetId="8" hidden="1">{"'Sheet1'!$L$16"}</definedName>
    <definedName name="ddd" hidden="1">{"'Sheet1'!$L$16"}</definedName>
    <definedName name="dddem">0.1</definedName>
    <definedName name="dden" localSheetId="9">#REF!</definedName>
    <definedName name="dden" localSheetId="13">#REF!</definedName>
    <definedName name="dden" localSheetId="0">#REF!</definedName>
    <definedName name="dden" localSheetId="2">#REF!</definedName>
    <definedName name="dden" localSheetId="3">#REF!</definedName>
    <definedName name="dden" localSheetId="8">#REF!</definedName>
    <definedName name="dden">#REF!</definedName>
    <definedName name="DDHT" localSheetId="9">#REF!</definedName>
    <definedName name="DDHT" localSheetId="0">#REF!</definedName>
    <definedName name="DDHT" localSheetId="2">#REF!</definedName>
    <definedName name="DDHT" localSheetId="3">#REF!</definedName>
    <definedName name="DDHT" localSheetId="8">#REF!</definedName>
    <definedName name="DDHT">#REF!</definedName>
    <definedName name="ddia" localSheetId="9">#REF!</definedName>
    <definedName name="ddia" localSheetId="0">#REF!</definedName>
    <definedName name="ddia" localSheetId="2">#REF!</definedName>
    <definedName name="ddia" localSheetId="3">#REF!</definedName>
    <definedName name="ddia" localSheetId="8">#REF!</definedName>
    <definedName name="ddia">#REF!</definedName>
    <definedName name="DDK" localSheetId="0">#REF!</definedName>
    <definedName name="DDK" localSheetId="2">#REF!</definedName>
    <definedName name="DDK" localSheetId="3">#REF!</definedName>
    <definedName name="DDK" localSheetId="8">#REF!</definedName>
    <definedName name="DDK">#REF!</definedName>
    <definedName name="dđ" localSheetId="9" hidden="1">{"'Sheet1'!$L$16"}</definedName>
    <definedName name="dđ" localSheetId="12" hidden="1">{"'Sheet1'!$L$16"}</definedName>
    <definedName name="dđ" localSheetId="13" hidden="1">{"'Sheet1'!$L$16"}</definedName>
    <definedName name="dđ" localSheetId="14" hidden="1">{"'Sheet1'!$L$16"}</definedName>
    <definedName name="dđ" localSheetId="15" hidden="1">{"'Sheet1'!$L$16"}</definedName>
    <definedName name="dđ" localSheetId="16" hidden="1">{"'Sheet1'!$L$16"}</definedName>
    <definedName name="dđ" localSheetId="0" hidden="1">{"'Sheet1'!$L$16"}</definedName>
    <definedName name="dđ" localSheetId="2" hidden="1">{"'Sheet1'!$L$16"}</definedName>
    <definedName name="dđ" localSheetId="3" hidden="1">{"'Sheet1'!$L$16"}</definedName>
    <definedName name="dđ" localSheetId="5" hidden="1">{"'Sheet1'!$L$16"}</definedName>
    <definedName name="dđ" localSheetId="6" hidden="1">{"'Sheet1'!$L$16"}</definedName>
    <definedName name="dđ" localSheetId="8" hidden="1">{"'Sheet1'!$L$16"}</definedName>
    <definedName name="dđ" hidden="1">{"'Sheet1'!$L$16"}</definedName>
    <definedName name="de" localSheetId="0">#REF!</definedName>
    <definedName name="de" localSheetId="2">#REF!</definedName>
    <definedName name="de" localSheetId="3">#REF!</definedName>
    <definedName name="de" localSheetId="8">#REF!</definedName>
    <definedName name="de">#REF!</definedName>
    <definedName name="de_" localSheetId="0">#REF!</definedName>
    <definedName name="de_" localSheetId="2">#REF!</definedName>
    <definedName name="de_" localSheetId="3">#REF!</definedName>
    <definedName name="de_" localSheetId="8">#REF!</definedName>
    <definedName name="de_">#REF!</definedName>
    <definedName name="dec" localSheetId="12" hidden="1">{"Offgrid",#N/A,FALSE,"OFFGRID";"Region",#N/A,FALSE,"REGION";"Offgrid -2",#N/A,FALSE,"OFFGRID";"WTP",#N/A,FALSE,"WTP";"WTP -2",#N/A,FALSE,"WTP";"Project",#N/A,FALSE,"PROJECT";"Summary -2",#N/A,FALSE,"SUMMARY"}</definedName>
    <definedName name="dec" localSheetId="14" hidden="1">{"Offgrid",#N/A,FALSE,"OFFGRID";"Region",#N/A,FALSE,"REGION";"Offgrid -2",#N/A,FALSE,"OFFGRID";"WTP",#N/A,FALSE,"WTP";"WTP -2",#N/A,FALSE,"WTP";"Project",#N/A,FALSE,"PROJECT";"Summary -2",#N/A,FALSE,"SUMMARY"}</definedName>
    <definedName name="dec" localSheetId="0" hidden="1">{"Offgrid",#N/A,FALSE,"OFFGRID";"Region",#N/A,FALSE,"REGION";"Offgrid -2",#N/A,FALSE,"OFFGRID";"WTP",#N/A,FALSE,"WTP";"WTP -2",#N/A,FALSE,"WTP";"Project",#N/A,FALSE,"PROJECT";"Summary -2",#N/A,FALSE,"SUMMARY"}</definedName>
    <definedName name="dec" localSheetId="2" hidden="1">{"Offgrid",#N/A,FALSE,"OFFGRID";"Region",#N/A,FALSE,"REGION";"Offgrid -2",#N/A,FALSE,"OFFGRID";"WTP",#N/A,FALSE,"WTP";"WTP -2",#N/A,FALSE,"WTP";"Project",#N/A,FALSE,"PROJECT";"Summary -2",#N/A,FALSE,"SUMMARY"}</definedName>
    <definedName name="dec" localSheetId="3" hidden="1">{"Offgrid",#N/A,FALSE,"OFFGRID";"Region",#N/A,FALSE,"REGION";"Offgrid -2",#N/A,FALSE,"OFFGRID";"WTP",#N/A,FALSE,"WTP";"WTP -2",#N/A,FALSE,"WTP";"Project",#N/A,FALSE,"PROJECT";"Summary -2",#N/A,FALSE,"SUMMARY"}</definedName>
    <definedName name="dec" localSheetId="5" hidden="1">{"Offgrid",#N/A,FALSE,"OFFGRID";"Region",#N/A,FALSE,"REGION";"Offgrid -2",#N/A,FALSE,"OFFGRID";"WTP",#N/A,FALSE,"WTP";"WTP -2",#N/A,FALSE,"WTP";"Project",#N/A,FALSE,"PROJECT";"Summary -2",#N/A,FALSE,"SUMMARY"}</definedName>
    <definedName name="dec" localSheetId="6" hidden="1">{"Offgrid",#N/A,FALSE,"OFFGRID";"Region",#N/A,FALSE,"REGION";"Offgrid -2",#N/A,FALSE,"OFFGRID";"WTP",#N/A,FALSE,"WTP";"WTP -2",#N/A,FALSE,"WTP";"Project",#N/A,FALSE,"PROJECT";"Summary -2",#N/A,FALSE,"SUMMARY"}</definedName>
    <definedName name="dec" localSheetId="8" hidden="1">{"Offgrid",#N/A,FALSE,"OFFGRID";"Region",#N/A,FALSE,"REGION";"Offgrid -2",#N/A,FALSE,"OFFGRID";"WTP",#N/A,FALSE,"WTP";"WTP -2",#N/A,FALSE,"WTP";"Project",#N/A,FALSE,"PROJECT";"Summary -2",#N/A,FALSE,"SUMMARY"}</definedName>
    <definedName name="dec" hidden="1">{"Offgrid",#N/A,FALSE,"OFFGRID";"Region",#N/A,FALSE,"REGION";"Offgrid -2",#N/A,FALSE,"OFFGRID";"WTP",#N/A,FALSE,"WTP";"WTP -2",#N/A,FALSE,"WTP";"Project",#N/A,FALSE,"PROJECT";"Summary -2",#N/A,FALSE,"SUMMARY"}</definedName>
    <definedName name="Delta" localSheetId="13">#REF!</definedName>
    <definedName name="Delta">#N/A</definedName>
    <definedName name="DEMI1">#N/A</definedName>
    <definedName name="DEMI2">#N/A</definedName>
    <definedName name="demunc" localSheetId="9">#REF!</definedName>
    <definedName name="demunc" localSheetId="13">#REF!</definedName>
    <definedName name="demunc" localSheetId="0">#REF!</definedName>
    <definedName name="demunc" localSheetId="2">#REF!</definedName>
    <definedName name="demunc" localSheetId="3">#REF!</definedName>
    <definedName name="demunc" localSheetId="8">#REF!</definedName>
    <definedName name="demunc">#REF!</definedName>
    <definedName name="den_bu" localSheetId="9">#REF!</definedName>
    <definedName name="den_bu" localSheetId="0">#REF!</definedName>
    <definedName name="den_bu" localSheetId="2">#REF!</definedName>
    <definedName name="den_bu" localSheetId="3">#REF!</definedName>
    <definedName name="den_bu" localSheetId="8">#REF!</definedName>
    <definedName name="den_bu">#REF!</definedName>
    <definedName name="denbu" localSheetId="9">#REF!</definedName>
    <definedName name="denbu" localSheetId="0">#REF!</definedName>
    <definedName name="denbu" localSheetId="2">#REF!</definedName>
    <definedName name="denbu" localSheetId="3">#REF!</definedName>
    <definedName name="denbu" localSheetId="8">#REF!</definedName>
    <definedName name="denbu">#REF!</definedName>
    <definedName name="DenBuGiaiPhong" localSheetId="0">#REF!</definedName>
    <definedName name="DenBuGiaiPhong" localSheetId="2">#REF!</definedName>
    <definedName name="DenBuGiaiPhong" localSheetId="3">#REF!</definedName>
    <definedName name="DenBuGiaiPhong" localSheetId="8">#REF!</definedName>
    <definedName name="DenBuGiaiPhong">#REF!</definedName>
    <definedName name="DenDK" localSheetId="9" hidden="1">{"'Sheet1'!$L$16"}</definedName>
    <definedName name="DenDK" localSheetId="12" hidden="1">{"'Sheet1'!$L$16"}</definedName>
    <definedName name="DenDK" localSheetId="13" hidden="1">{"'Sheet1'!$L$16"}</definedName>
    <definedName name="DenDK" localSheetId="14" hidden="1">{"'Sheet1'!$L$16"}</definedName>
    <definedName name="DenDK" localSheetId="15" hidden="1">{"'Sheet1'!$L$16"}</definedName>
    <definedName name="DenDK" localSheetId="16" hidden="1">{"'Sheet1'!$L$16"}</definedName>
    <definedName name="DenDK" localSheetId="0" hidden="1">{"'Sheet1'!$L$16"}</definedName>
    <definedName name="DenDK" localSheetId="2" hidden="1">{"'Sheet1'!$L$16"}</definedName>
    <definedName name="DenDK" localSheetId="3" hidden="1">{"'Sheet1'!$L$16"}</definedName>
    <definedName name="DenDK" localSheetId="5" hidden="1">{"'Sheet1'!$L$16"}</definedName>
    <definedName name="DenDK" localSheetId="6" hidden="1">{"'Sheet1'!$L$16"}</definedName>
    <definedName name="DenDK" localSheetId="8" hidden="1">{"'Sheet1'!$L$16"}</definedName>
    <definedName name="DenDK" hidden="1">{"'Sheet1'!$L$16"}</definedName>
    <definedName name="DENEO" localSheetId="0">#REF!</definedName>
    <definedName name="DENEO" localSheetId="2">#REF!</definedName>
    <definedName name="DENEO" localSheetId="3">#REF!</definedName>
    <definedName name="DENEO" localSheetId="8">#REF!</definedName>
    <definedName name="DENEO">#REF!</definedName>
    <definedName name="DESC" localSheetId="0">#REF!</definedName>
    <definedName name="DESC" localSheetId="2">#REF!</definedName>
    <definedName name="DESC" localSheetId="3">#REF!</definedName>
    <definedName name="DESC" localSheetId="8">#REF!</definedName>
    <definedName name="DESC">#REF!</definedName>
    <definedName name="DESCRIPTION" localSheetId="0">#REF!</definedName>
    <definedName name="DESCRIPTION" localSheetId="2">#REF!</definedName>
    <definedName name="DESCRIPTION" localSheetId="3">#REF!</definedName>
    <definedName name="DESCRIPTION" localSheetId="8">#REF!</definedName>
    <definedName name="DESCRIPTION">#REF!</definedName>
    <definedName name="Det32x3" localSheetId="0">#REF!</definedName>
    <definedName name="Det32x3" localSheetId="2">#REF!</definedName>
    <definedName name="Det32x3" localSheetId="3">#REF!</definedName>
    <definedName name="Det32x3" localSheetId="8">#REF!</definedName>
    <definedName name="Det32x3">#REF!</definedName>
    <definedName name="Det35x3" localSheetId="0">#REF!</definedName>
    <definedName name="Det35x3" localSheetId="2">#REF!</definedName>
    <definedName name="Det35x3" localSheetId="3">#REF!</definedName>
    <definedName name="Det35x3" localSheetId="8">#REF!</definedName>
    <definedName name="Det35x3">#REF!</definedName>
    <definedName name="Det40x4" localSheetId="0">#REF!</definedName>
    <definedName name="Det40x4" localSheetId="2">#REF!</definedName>
    <definedName name="Det40x4" localSheetId="3">#REF!</definedName>
    <definedName name="Det40x4" localSheetId="8">#REF!</definedName>
    <definedName name="Det40x4">#REF!</definedName>
    <definedName name="Det50x5" localSheetId="0">#REF!</definedName>
    <definedName name="Det50x5" localSheetId="2">#REF!</definedName>
    <definedName name="Det50x5" localSheetId="3">#REF!</definedName>
    <definedName name="Det50x5" localSheetId="8">#REF!</definedName>
    <definedName name="Det50x5">#REF!</definedName>
    <definedName name="Det63x6" localSheetId="0">#REF!</definedName>
    <definedName name="Det63x6" localSheetId="2">#REF!</definedName>
    <definedName name="Det63x6" localSheetId="3">#REF!</definedName>
    <definedName name="Det63x6" localSheetId="8">#REF!</definedName>
    <definedName name="Det63x6">#REF!</definedName>
    <definedName name="Det75x6" localSheetId="0">#REF!</definedName>
    <definedName name="Det75x6" localSheetId="2">#REF!</definedName>
    <definedName name="Det75x6" localSheetId="3">#REF!</definedName>
    <definedName name="Det75x6" localSheetId="8">#REF!</definedName>
    <definedName name="Det75x6">#REF!</definedName>
    <definedName name="DEW" localSheetId="0">#REF!</definedName>
    <definedName name="DEW" localSheetId="2">#REF!</definedName>
    <definedName name="DEW" localSheetId="3">#REF!</definedName>
    <definedName name="DEW" localSheetId="8">#REF!</definedName>
    <definedName name="DEW">#REF!</definedName>
    <definedName name="df" localSheetId="0">#REF!</definedName>
    <definedName name="df" localSheetId="2">#REF!</definedName>
    <definedName name="df" localSheetId="3">#REF!</definedName>
    <definedName name="df" localSheetId="8">#REF!</definedName>
    <definedName name="df">#REF!</definedName>
    <definedName name="dfd" localSheetId="13">#REF!</definedName>
    <definedName name="DFD" localSheetId="0" hidden="1">{"'Sheet1'!$L$16"}</definedName>
    <definedName name="DFD" localSheetId="2" hidden="1">{"'Sheet1'!$L$16"}</definedName>
    <definedName name="DFD" localSheetId="3" hidden="1">{"'Sheet1'!$L$16"}</definedName>
    <definedName name="DFD" localSheetId="5" hidden="1">{"'Sheet1'!$L$16"}</definedName>
    <definedName name="DFD" localSheetId="6" hidden="1">{"'Sheet1'!$L$16"}</definedName>
    <definedName name="DFD" localSheetId="8" hidden="1">{"'Sheet1'!$L$16"}</definedName>
    <definedName name="DFD" hidden="1">{"'Sheet1'!$L$16"}</definedName>
    <definedName name="DFext" localSheetId="0">#REF!</definedName>
    <definedName name="DFext" localSheetId="2">#REF!</definedName>
    <definedName name="DFext" localSheetId="3">#REF!</definedName>
    <definedName name="DFext" localSheetId="8">#REF!</definedName>
    <definedName name="DFext">#REF!</definedName>
    <definedName name="dfg" localSheetId="9" hidden="1">{"'Sheet1'!$L$16"}</definedName>
    <definedName name="dfg" localSheetId="12" hidden="1">{"'Sheet1'!$L$16"}</definedName>
    <definedName name="dfg" localSheetId="13" hidden="1">{"'Sheet1'!$L$16"}</definedName>
    <definedName name="dfg" localSheetId="14" hidden="1">{"'Sheet1'!$L$16"}</definedName>
    <definedName name="dfg" localSheetId="15" hidden="1">{"'Sheet1'!$L$16"}</definedName>
    <definedName name="dfg" localSheetId="16" hidden="1">{"'Sheet1'!$L$16"}</definedName>
    <definedName name="dfg" localSheetId="0" hidden="1">{"'Sheet1'!$L$16"}</definedName>
    <definedName name="dfg" localSheetId="2" hidden="1">{"'Sheet1'!$L$16"}</definedName>
    <definedName name="dfg" localSheetId="3" hidden="1">{"'Sheet1'!$L$16"}</definedName>
    <definedName name="dfg" localSheetId="8" hidden="1">{"'Sheet1'!$L$16"}</definedName>
    <definedName name="dfg" hidden="1">{"'Sheet1'!$L$16"}</definedName>
    <definedName name="dfggggggg" localSheetId="12" hidden="1">{"'Sheet1'!$L$16"}</definedName>
    <definedName name="dfggggggg" localSheetId="14" hidden="1">{"'Sheet1'!$L$16"}</definedName>
    <definedName name="dfggggggg" localSheetId="0" hidden="1">{"'Sheet1'!$L$16"}</definedName>
    <definedName name="dfggggggg" localSheetId="2" hidden="1">{"'Sheet1'!$L$16"}</definedName>
    <definedName name="dfggggggg" localSheetId="3" hidden="1">{"'Sheet1'!$L$16"}</definedName>
    <definedName name="dfggggggg" localSheetId="5" hidden="1">{"'Sheet1'!$L$16"}</definedName>
    <definedName name="dfggggggg" localSheetId="6" hidden="1">{"'Sheet1'!$L$16"}</definedName>
    <definedName name="dfggggggg" localSheetId="8" hidden="1">{"'Sheet1'!$L$16"}</definedName>
    <definedName name="dfggggggg" hidden="1">{"'Sheet1'!$L$16"}</definedName>
    <definedName name="dflk">#N/A</definedName>
    <definedName name="DFSDF" localSheetId="9" hidden="1">{"'Sheet1'!$L$16"}</definedName>
    <definedName name="DFSDF" localSheetId="12" hidden="1">{"'Sheet1'!$L$16"}</definedName>
    <definedName name="DFSDF" localSheetId="13" hidden="1">{"'Sheet1'!$L$16"}</definedName>
    <definedName name="DFSDF" localSheetId="14" hidden="1">{"'Sheet1'!$L$16"}</definedName>
    <definedName name="DFSDF" localSheetId="15" hidden="1">{"'Sheet1'!$L$16"}</definedName>
    <definedName name="DFSDF" localSheetId="16" hidden="1">{"'Sheet1'!$L$16"}</definedName>
    <definedName name="DFSDF" localSheetId="0" hidden="1">{"'Sheet1'!$L$16"}</definedName>
    <definedName name="DFSDF" localSheetId="2" hidden="1">{"'Sheet1'!$L$16"}</definedName>
    <definedName name="DFSDF" localSheetId="3" hidden="1">{"'Sheet1'!$L$16"}</definedName>
    <definedName name="DFSDF" localSheetId="8" hidden="1">{"'Sheet1'!$L$16"}</definedName>
    <definedName name="DFSDF" hidden="1">{"'Sheet1'!$L$16"}</definedName>
    <definedName name="DFvext" localSheetId="0">#REF!</definedName>
    <definedName name="DFvext" localSheetId="2">#REF!</definedName>
    <definedName name="DFvext" localSheetId="3">#REF!</definedName>
    <definedName name="DFvext" localSheetId="8">#REF!</definedName>
    <definedName name="DFvext">#REF!</definedName>
    <definedName name="dfvssd" localSheetId="15" hidden="1">#REF!</definedName>
    <definedName name="dfvssd" localSheetId="16" hidden="1">#REF!</definedName>
    <definedName name="dfvssd" localSheetId="0" hidden="1">#REF!</definedName>
    <definedName name="dfvssd" localSheetId="2" hidden="1">#REF!</definedName>
    <definedName name="dfvssd" localSheetId="3" hidden="1">#REF!</definedName>
    <definedName name="dfvssd" localSheetId="8" hidden="1">#REF!</definedName>
    <definedName name="dfvssd" hidden="1">#REF!</definedName>
    <definedName name="dg" localSheetId="0">#REF!</definedName>
    <definedName name="dg" localSheetId="2">#REF!</definedName>
    <definedName name="dg" localSheetId="3">#REF!</definedName>
    <definedName name="dg" localSheetId="8">#REF!</definedName>
    <definedName name="dg">#REF!</definedName>
    <definedName name="dg_5cau" localSheetId="0">#REF!</definedName>
    <definedName name="dg_5cau" localSheetId="2">#REF!</definedName>
    <definedName name="dg_5cau" localSheetId="3">#REF!</definedName>
    <definedName name="dg_5cau" localSheetId="8">#REF!</definedName>
    <definedName name="dg_5cau">#REF!</definedName>
    <definedName name="DG_M_C_X" localSheetId="0">#REF!</definedName>
    <definedName name="DG_M_C_X" localSheetId="2">#REF!</definedName>
    <definedName name="DG_M_C_X" localSheetId="3">#REF!</definedName>
    <definedName name="DG_M_C_X" localSheetId="8">#REF!</definedName>
    <definedName name="DG_M_C_X">#REF!</definedName>
    <definedName name="dgbdII" localSheetId="0">#REF!</definedName>
    <definedName name="dgbdII" localSheetId="2">#REF!</definedName>
    <definedName name="dgbdII" localSheetId="3">#REF!</definedName>
    <definedName name="dgbdII" localSheetId="8">#REF!</definedName>
    <definedName name="dgbdII">#REF!</definedName>
    <definedName name="dgc" localSheetId="0">#REF!</definedName>
    <definedName name="dgc" localSheetId="2">#REF!</definedName>
    <definedName name="dgc" localSheetId="3">#REF!</definedName>
    <definedName name="dgc" localSheetId="8">#REF!</definedName>
    <definedName name="dgc">#REF!</definedName>
    <definedName name="DGCT_T.Quy_P.Thuy_Q" localSheetId="13">#REF!</definedName>
    <definedName name="DGCT_T.Quy_P.Thuy_Q">#N/A</definedName>
    <definedName name="DGCT_TRAUQUYPHUTHUY_HN" localSheetId="13">#REF!</definedName>
    <definedName name="DGCT_TRAUQUYPHUTHUY_HN">#N/A</definedName>
    <definedName name="DGCTI592" localSheetId="13">#REF!</definedName>
    <definedName name="DGCTI592" localSheetId="0">#REF!</definedName>
    <definedName name="DGCTI592" localSheetId="2">#REF!</definedName>
    <definedName name="DGCTI592" localSheetId="3">#REF!</definedName>
    <definedName name="DGCTI592" localSheetId="8">#REF!</definedName>
    <definedName name="DGCTI592">#REF!</definedName>
    <definedName name="dgctp2" localSheetId="9" hidden="1">{"'Sheet1'!$L$16"}</definedName>
    <definedName name="dgctp2" localSheetId="12" hidden="1">{"'Sheet1'!$L$16"}</definedName>
    <definedName name="dgctp2" localSheetId="13" hidden="1">{"'Sheet1'!$L$16"}</definedName>
    <definedName name="dgctp2" localSheetId="14" hidden="1">{"'Sheet1'!$L$16"}</definedName>
    <definedName name="dgctp2" localSheetId="15" hidden="1">{"'Sheet1'!$L$16"}</definedName>
    <definedName name="dgctp2" localSheetId="16" hidden="1">{"'Sheet1'!$L$16"}</definedName>
    <definedName name="dgctp2" localSheetId="0" hidden="1">{"'Sheet1'!$L$16"}</definedName>
    <definedName name="dgctp2" localSheetId="2" hidden="1">{"'Sheet1'!$L$16"}</definedName>
    <definedName name="dgctp2" localSheetId="3" hidden="1">{"'Sheet1'!$L$16"}</definedName>
    <definedName name="dgctp2" localSheetId="8" hidden="1">{"'Sheet1'!$L$16"}</definedName>
    <definedName name="dgctp2" hidden="1">{"'Sheet1'!$L$16"}</definedName>
    <definedName name="dgd" localSheetId="0">#REF!</definedName>
    <definedName name="dgd" localSheetId="2">#REF!</definedName>
    <definedName name="dgd" localSheetId="3">#REF!</definedName>
    <definedName name="dgd" localSheetId="8">#REF!</definedName>
    <definedName name="dgd">#REF!</definedName>
    <definedName name="dgfg" localSheetId="12" hidden="1">{"'Sheet1'!$L$16"}</definedName>
    <definedName name="dgfg" localSheetId="14" hidden="1">{"'Sheet1'!$L$16"}</definedName>
    <definedName name="dgfg" localSheetId="0" hidden="1">{"'Sheet1'!$L$16"}</definedName>
    <definedName name="dgfg" localSheetId="2" hidden="1">{"'Sheet1'!$L$16"}</definedName>
    <definedName name="dgfg" localSheetId="3" hidden="1">{"'Sheet1'!$L$16"}</definedName>
    <definedName name="dgfg" localSheetId="5" hidden="1">{"'Sheet1'!$L$16"}</definedName>
    <definedName name="dgfg" localSheetId="6" hidden="1">{"'Sheet1'!$L$16"}</definedName>
    <definedName name="dgfg" localSheetId="8" hidden="1">{"'Sheet1'!$L$16"}</definedName>
    <definedName name="dgfg" hidden="1">{"'Sheet1'!$L$16"}</definedName>
    <definedName name="dghp" localSheetId="0">#REF!</definedName>
    <definedName name="dghp" localSheetId="2">#REF!</definedName>
    <definedName name="dghp" localSheetId="3">#REF!</definedName>
    <definedName name="dghp" localSheetId="8">#REF!</definedName>
    <definedName name="dghp">#REF!</definedName>
    <definedName name="DGNC" localSheetId="0">#REF!</definedName>
    <definedName name="DGNC" localSheetId="2">#REF!</definedName>
    <definedName name="DGNC" localSheetId="3">#REF!</definedName>
    <definedName name="DGNC" localSheetId="8">#REF!</definedName>
    <definedName name="DGNC">#REF!</definedName>
    <definedName name="dgqndn" localSheetId="0">#REF!</definedName>
    <definedName name="dgqndn" localSheetId="2">#REF!</definedName>
    <definedName name="dgqndn" localSheetId="3">#REF!</definedName>
    <definedName name="dgqndn" localSheetId="8">#REF!</definedName>
    <definedName name="dgqndn">#REF!</definedName>
    <definedName name="DGTV" localSheetId="0">#REF!</definedName>
    <definedName name="DGTV" localSheetId="2">#REF!</definedName>
    <definedName name="DGTV" localSheetId="3">#REF!</definedName>
    <definedName name="DGTV" localSheetId="8">#REF!</definedName>
    <definedName name="DGTV">#REF!</definedName>
    <definedName name="dgthss3" localSheetId="0">#REF!</definedName>
    <definedName name="dgthss3" localSheetId="2">#REF!</definedName>
    <definedName name="dgthss3" localSheetId="3">#REF!</definedName>
    <definedName name="dgthss3" localSheetId="8">#REF!</definedName>
    <definedName name="dgthss3">#REF!</definedName>
    <definedName name="dgvl" localSheetId="0">#REF!</definedName>
    <definedName name="dgvl" localSheetId="2">#REF!</definedName>
    <definedName name="dgvl" localSheetId="3">#REF!</definedName>
    <definedName name="dgvl" localSheetId="8">#REF!</definedName>
    <definedName name="dgvl">#REF!</definedName>
    <definedName name="DGVT" localSheetId="0">#REF!</definedName>
    <definedName name="DGVT" localSheetId="2">#REF!</definedName>
    <definedName name="DGVT" localSheetId="3">#REF!</definedName>
    <definedName name="DGVT" localSheetId="8">#REF!</definedName>
    <definedName name="DGVT">#REF!</definedName>
    <definedName name="DGVtu" localSheetId="0">#REF!</definedName>
    <definedName name="DGVtu" localSheetId="2">#REF!</definedName>
    <definedName name="DGVtu" localSheetId="3">#REF!</definedName>
    <definedName name="DGVtu" localSheetId="8">#REF!</definedName>
    <definedName name="DGVtu">#REF!</definedName>
    <definedName name="DGVUA" localSheetId="0">#REF!</definedName>
    <definedName name="DGVUA" localSheetId="2">#REF!</definedName>
    <definedName name="DGVUA" localSheetId="3">#REF!</definedName>
    <definedName name="DGVUA" localSheetId="8">#REF!</definedName>
    <definedName name="DGVUA">#REF!</definedName>
    <definedName name="DGXDTT" localSheetId="0">#REF!</definedName>
    <definedName name="DGXDTT" localSheetId="2">#REF!</definedName>
    <definedName name="DGXDTT" localSheetId="3">#REF!</definedName>
    <definedName name="DGXDTT" localSheetId="8">#REF!</definedName>
    <definedName name="DGXDTT">#REF!</definedName>
    <definedName name="DGIA" localSheetId="0">#REF!</definedName>
    <definedName name="DGIA" localSheetId="2">#REF!</definedName>
    <definedName name="DGIA" localSheetId="3">#REF!</definedName>
    <definedName name="DGIA" localSheetId="8">#REF!</definedName>
    <definedName name="DGIA">#REF!</definedName>
    <definedName name="DGIA2" localSheetId="0">#REF!</definedName>
    <definedName name="DGIA2" localSheetId="2">#REF!</definedName>
    <definedName name="DGIA2" localSheetId="3">#REF!</definedName>
    <definedName name="DGIA2" localSheetId="8">#REF!</definedName>
    <definedName name="DGIA2">#REF!</definedName>
    <definedName name="DGiaDZ" localSheetId="0">#REF!</definedName>
    <definedName name="DGiaDZ" localSheetId="2">#REF!</definedName>
    <definedName name="DGiaDZ" localSheetId="3">#REF!</definedName>
    <definedName name="DGiaDZ" localSheetId="8">#REF!</definedName>
    <definedName name="DGiaDZ">#REF!</definedName>
    <definedName name="DGiaNCTr" localSheetId="0">#REF!</definedName>
    <definedName name="DGiaNCTr" localSheetId="2">#REF!</definedName>
    <definedName name="DGiaNCTr" localSheetId="3">#REF!</definedName>
    <definedName name="DGiaNCTr" localSheetId="8">#REF!</definedName>
    <definedName name="DGiaNCTr">#REF!</definedName>
    <definedName name="DGiaTBA" localSheetId="0">#REF!</definedName>
    <definedName name="DGiaTBA" localSheetId="2">#REF!</definedName>
    <definedName name="DGiaTBA" localSheetId="3">#REF!</definedName>
    <definedName name="DGiaTBA" localSheetId="8">#REF!</definedName>
    <definedName name="DGiaTBA">#REF!</definedName>
    <definedName name="DGiaTr" localSheetId="0">#REF!</definedName>
    <definedName name="DGiaTr" localSheetId="2">#REF!</definedName>
    <definedName name="DGiaTr" localSheetId="3">#REF!</definedName>
    <definedName name="DGiaTr" localSheetId="8">#REF!</definedName>
    <definedName name="DGiaTr">#REF!</definedName>
    <definedName name="dh" localSheetId="0">#REF!</definedName>
    <definedName name="dh" localSheetId="2">#REF!</definedName>
    <definedName name="dh" localSheetId="3">#REF!</definedName>
    <definedName name="dh" localSheetId="8">#REF!</definedName>
    <definedName name="dh">#REF!</definedName>
    <definedName name="dhb" localSheetId="13">#REF!</definedName>
    <definedName name="dhb" localSheetId="0">#REF!</definedName>
    <definedName name="dhb" localSheetId="2">#REF!</definedName>
    <definedName name="dhb" localSheetId="3">#REF!</definedName>
    <definedName name="dhb" localSheetId="8">#REF!</definedName>
    <definedName name="dhb">#REF!</definedName>
    <definedName name="dhoc" localSheetId="13">#REF!</definedName>
    <definedName name="dhoc" localSheetId="0">#REF!</definedName>
    <definedName name="dhoc" localSheetId="2">#REF!</definedName>
    <definedName name="dhoc" localSheetId="3">#REF!</definedName>
    <definedName name="dhoc" localSheetId="8">#REF!</definedName>
    <definedName name="dhoc">#REF!</definedName>
    <definedName name="dhom" localSheetId="0">#REF!</definedName>
    <definedName name="dhom" localSheetId="2">#REF!</definedName>
    <definedName name="dhom" localSheetId="3">#REF!</definedName>
    <definedName name="dhom" localSheetId="8">#REF!</definedName>
    <definedName name="dhom">#REF!</definedName>
    <definedName name="dien" localSheetId="9" hidden="1">{"'Sheet1'!$L$16"}</definedName>
    <definedName name="dien" localSheetId="12" hidden="1">{"'Sheet1'!$L$16"}</definedName>
    <definedName name="dien" localSheetId="13" hidden="1">{"'Sheet1'!$L$16"}</definedName>
    <definedName name="dien" localSheetId="14" hidden="1">{"'Sheet1'!$L$16"}</definedName>
    <definedName name="dien" localSheetId="0" hidden="1">{"'Sheet1'!$L$16"}</definedName>
    <definedName name="dien" localSheetId="2" hidden="1">{"'Sheet1'!$L$16"}</definedName>
    <definedName name="dien" localSheetId="3" hidden="1">{"'Sheet1'!$L$16"}</definedName>
    <definedName name="dien" localSheetId="5" hidden="1">{"'Sheet1'!$L$16"}</definedName>
    <definedName name="dien" localSheetId="6" hidden="1">{"'Sheet1'!$L$16"}</definedName>
    <definedName name="dien" localSheetId="8" hidden="1">{"'Sheet1'!$L$16"}</definedName>
    <definedName name="dien" hidden="1">{"'Sheet1'!$L$16"}</definedName>
    <definedName name="dienluc" localSheetId="12" hidden="1">{#N/A,#N/A,FALSE,"Chi tiÆt"}</definedName>
    <definedName name="dienluc" localSheetId="14" hidden="1">{#N/A,#N/A,FALSE,"Chi tiÆt"}</definedName>
    <definedName name="dienluc" localSheetId="0" hidden="1">{#N/A,#N/A,FALSE,"Chi tiÆt"}</definedName>
    <definedName name="dienluc" localSheetId="2" hidden="1">{#N/A,#N/A,FALSE,"Chi tiÆt"}</definedName>
    <definedName name="dienluc" localSheetId="3" hidden="1">{#N/A,#N/A,FALSE,"Chi tiÆt"}</definedName>
    <definedName name="dienluc" localSheetId="5" hidden="1">{#N/A,#N/A,FALSE,"Chi tiÆt"}</definedName>
    <definedName name="dienluc" localSheetId="6" hidden="1">{#N/A,#N/A,FALSE,"Chi tiÆt"}</definedName>
    <definedName name="dienluc" localSheetId="8" hidden="1">{#N/A,#N/A,FALSE,"Chi tiÆt"}</definedName>
    <definedName name="dienluc" hidden="1">{#N/A,#N/A,FALSE,"Chi tiÆt"}</definedName>
    <definedName name="dientichck" localSheetId="13">#REF!</definedName>
    <definedName name="dientichck" localSheetId="0">#REF!</definedName>
    <definedName name="dientichck" localSheetId="2">#REF!</definedName>
    <definedName name="dientichck" localSheetId="3">#REF!</definedName>
    <definedName name="dientichck" localSheetId="8">#REF!</definedName>
    <definedName name="dientichck">#REF!</definedName>
    <definedName name="dim" localSheetId="0">#REF!</definedName>
    <definedName name="dim" localSheetId="2">#REF!</definedName>
    <definedName name="dim" localSheetId="3">#REF!</definedName>
    <definedName name="dim" localSheetId="8">#REF!</definedName>
    <definedName name="dim">#REF!</definedName>
    <definedName name="dinh2" localSheetId="0">#REF!</definedName>
    <definedName name="dinh2" localSheetId="2">#REF!</definedName>
    <definedName name="dinh2" localSheetId="3">#REF!</definedName>
    <definedName name="dinh2" localSheetId="8">#REF!</definedName>
    <definedName name="dinh2">#REF!</definedName>
    <definedName name="dinhkhongphanquang">'[2]R&amp;P'!$G$110</definedName>
    <definedName name="Dinhmuc" localSheetId="13">#REF!</definedName>
    <definedName name="Dinhmuc" localSheetId="0">#REF!</definedName>
    <definedName name="Dinhmuc" localSheetId="2">#REF!</definedName>
    <definedName name="Dinhmuc" localSheetId="3">#REF!</definedName>
    <definedName name="Dinhmuc" localSheetId="8">#REF!</definedName>
    <definedName name="Dinhmuc">#REF!</definedName>
    <definedName name="dinhphanquang">'[2]R&amp;P'!$G$109</definedName>
    <definedName name="dis_s" localSheetId="13">#REF!</definedName>
    <definedName name="dis_s" localSheetId="0">#REF!</definedName>
    <definedName name="dis_s" localSheetId="2">#REF!</definedName>
    <definedName name="dis_s" localSheetId="3">#REF!</definedName>
    <definedName name="dis_s" localSheetId="8">#REF!</definedName>
    <definedName name="dis_s">#REF!</definedName>
    <definedName name="Discount" localSheetId="13" hidden="1">#REF!</definedName>
    <definedName name="Discount" localSheetId="15" hidden="1">#REF!</definedName>
    <definedName name="Discount" localSheetId="16" hidden="1">#REF!</definedName>
    <definedName name="Discount" localSheetId="0" hidden="1">#REF!</definedName>
    <definedName name="Discount" localSheetId="2" hidden="1">#REF!</definedName>
    <definedName name="Discount" localSheetId="3" hidden="1">#REF!</definedName>
    <definedName name="Discount" localSheetId="8" hidden="1">#REF!</definedName>
    <definedName name="Discount" hidden="1">#REF!</definedName>
    <definedName name="display_area_2" localSheetId="13" hidden="1">#REF!</definedName>
    <definedName name="display_area_2" localSheetId="15" hidden="1">#REF!</definedName>
    <definedName name="display_area_2" localSheetId="16" hidden="1">#REF!</definedName>
    <definedName name="display_area_2" localSheetId="0" hidden="1">#REF!</definedName>
    <definedName name="display_area_2" localSheetId="2" hidden="1">#REF!</definedName>
    <definedName name="display_area_2" localSheetId="3" hidden="1">#REF!</definedName>
    <definedName name="display_area_2" localSheetId="8" hidden="1">#REF!</definedName>
    <definedName name="display_area_2" hidden="1">#REF!</definedName>
    <definedName name="dk" localSheetId="0">#REF!</definedName>
    <definedName name="dk" localSheetId="2">#REF!</definedName>
    <definedName name="dk" localSheetId="3">#REF!</definedName>
    <definedName name="dk" localSheetId="8">#REF!</definedName>
    <definedName name="dk">#REF!</definedName>
    <definedName name="DL10HT" localSheetId="0">#REF!</definedName>
    <definedName name="DL10HT" localSheetId="2">#REF!</definedName>
    <definedName name="DL10HT" localSheetId="3">#REF!</definedName>
    <definedName name="DL10HT" localSheetId="8">#REF!</definedName>
    <definedName name="DL10HT">#REF!</definedName>
    <definedName name="DL11HT" localSheetId="0">#REF!</definedName>
    <definedName name="DL11HT" localSheetId="2">#REF!</definedName>
    <definedName name="DL11HT" localSheetId="3">#REF!</definedName>
    <definedName name="DL11HT" localSheetId="8">#REF!</definedName>
    <definedName name="DL11HT">#REF!</definedName>
    <definedName name="DL12HT" localSheetId="0">#REF!</definedName>
    <definedName name="DL12HT" localSheetId="2">#REF!</definedName>
    <definedName name="DL12HT" localSheetId="3">#REF!</definedName>
    <definedName name="DL12HT" localSheetId="8">#REF!</definedName>
    <definedName name="DL12HT">#REF!</definedName>
    <definedName name="DL13HT" localSheetId="0">#REF!</definedName>
    <definedName name="DL13HT" localSheetId="2">#REF!</definedName>
    <definedName name="DL13HT" localSheetId="3">#REF!</definedName>
    <definedName name="DL13HT" localSheetId="8">#REF!</definedName>
    <definedName name="DL13HT">#REF!</definedName>
    <definedName name="DL14HT" localSheetId="0">#REF!</definedName>
    <definedName name="DL14HT" localSheetId="2">#REF!</definedName>
    <definedName name="DL14HT" localSheetId="3">#REF!</definedName>
    <definedName name="DL14HT" localSheetId="8">#REF!</definedName>
    <definedName name="DL14HT">#REF!</definedName>
    <definedName name="DL17HT" localSheetId="0">#REF!</definedName>
    <definedName name="DL17HT" localSheetId="2">#REF!</definedName>
    <definedName name="DL17HT" localSheetId="3">#REF!</definedName>
    <definedName name="DL17HT" localSheetId="8">#REF!</definedName>
    <definedName name="DL17HT">#REF!</definedName>
    <definedName name="DL18HT" localSheetId="0">#REF!</definedName>
    <definedName name="DL18HT" localSheetId="2">#REF!</definedName>
    <definedName name="DL18HT" localSheetId="3">#REF!</definedName>
    <definedName name="DL18HT" localSheetId="8">#REF!</definedName>
    <definedName name="DL18HT">#REF!</definedName>
    <definedName name="DL1HT" localSheetId="0">#REF!</definedName>
    <definedName name="DL1HT" localSheetId="2">#REF!</definedName>
    <definedName name="DL1HT" localSheetId="3">#REF!</definedName>
    <definedName name="DL1HT" localSheetId="8">#REF!</definedName>
    <definedName name="DL1HT">#REF!</definedName>
    <definedName name="DL21HT" localSheetId="0">#REF!</definedName>
    <definedName name="DL21HT" localSheetId="2">#REF!</definedName>
    <definedName name="DL21HT" localSheetId="3">#REF!</definedName>
    <definedName name="DL21HT" localSheetId="8">#REF!</definedName>
    <definedName name="DL21HT">#REF!</definedName>
    <definedName name="DL22HT" localSheetId="0">#REF!</definedName>
    <definedName name="DL22HT" localSheetId="2">#REF!</definedName>
    <definedName name="DL22HT" localSheetId="3">#REF!</definedName>
    <definedName name="DL22HT" localSheetId="8">#REF!</definedName>
    <definedName name="DL22HT">#REF!</definedName>
    <definedName name="DL23HT" localSheetId="0">#REF!</definedName>
    <definedName name="DL23HT" localSheetId="2">#REF!</definedName>
    <definedName name="DL23HT" localSheetId="3">#REF!</definedName>
    <definedName name="DL23HT" localSheetId="8">#REF!</definedName>
    <definedName name="DL23HT">#REF!</definedName>
    <definedName name="DL24HT" localSheetId="0">#REF!</definedName>
    <definedName name="DL24HT" localSheetId="2">#REF!</definedName>
    <definedName name="DL24HT" localSheetId="3">#REF!</definedName>
    <definedName name="DL24HT" localSheetId="8">#REF!</definedName>
    <definedName name="DL24HT">#REF!</definedName>
    <definedName name="DL25HT" localSheetId="0">#REF!</definedName>
    <definedName name="DL25HT" localSheetId="2">#REF!</definedName>
    <definedName name="DL25HT" localSheetId="3">#REF!</definedName>
    <definedName name="DL25HT" localSheetId="8">#REF!</definedName>
    <definedName name="DL25HT">#REF!</definedName>
    <definedName name="DL26HT" localSheetId="0">#REF!</definedName>
    <definedName name="DL26HT" localSheetId="2">#REF!</definedName>
    <definedName name="DL26HT" localSheetId="3">#REF!</definedName>
    <definedName name="DL26HT" localSheetId="8">#REF!</definedName>
    <definedName name="DL26HT">#REF!</definedName>
    <definedName name="DL2HT" localSheetId="0">#REF!</definedName>
    <definedName name="DL2HT" localSheetId="2">#REF!</definedName>
    <definedName name="DL2HT" localSheetId="3">#REF!</definedName>
    <definedName name="DL2HT" localSheetId="8">#REF!</definedName>
    <definedName name="DL2HT">#REF!</definedName>
    <definedName name="DL3HT" localSheetId="0">#REF!</definedName>
    <definedName name="DL3HT" localSheetId="2">#REF!</definedName>
    <definedName name="DL3HT" localSheetId="3">#REF!</definedName>
    <definedName name="DL3HT" localSheetId="8">#REF!</definedName>
    <definedName name="DL3HT">#REF!</definedName>
    <definedName name="DL4HT" localSheetId="0">#REF!</definedName>
    <definedName name="DL4HT" localSheetId="2">#REF!</definedName>
    <definedName name="DL4HT" localSheetId="3">#REF!</definedName>
    <definedName name="DL4HT" localSheetId="8">#REF!</definedName>
    <definedName name="DL4HT">#REF!</definedName>
    <definedName name="DL5HT" localSheetId="0">#REF!</definedName>
    <definedName name="DL5HT" localSheetId="2">#REF!</definedName>
    <definedName name="DL5HT" localSheetId="3">#REF!</definedName>
    <definedName name="DL5HT" localSheetId="8">#REF!</definedName>
    <definedName name="DL5HT">#REF!</definedName>
    <definedName name="DL6HT" localSheetId="0">#REF!</definedName>
    <definedName name="DL6HT" localSheetId="2">#REF!</definedName>
    <definedName name="DL6HT" localSheetId="3">#REF!</definedName>
    <definedName name="DL6HT" localSheetId="8">#REF!</definedName>
    <definedName name="DL6HT">#REF!</definedName>
    <definedName name="DL7HT" localSheetId="0">#REF!</definedName>
    <definedName name="DL7HT" localSheetId="2">#REF!</definedName>
    <definedName name="DL7HT" localSheetId="3">#REF!</definedName>
    <definedName name="DL7HT" localSheetId="8">#REF!</definedName>
    <definedName name="DL7HT">#REF!</definedName>
    <definedName name="DL8HT" localSheetId="0">#REF!</definedName>
    <definedName name="DL8HT" localSheetId="2">#REF!</definedName>
    <definedName name="DL8HT" localSheetId="3">#REF!</definedName>
    <definedName name="DL8HT" localSheetId="8">#REF!</definedName>
    <definedName name="DL8HT">#REF!</definedName>
    <definedName name="DL9HT" localSheetId="0">#REF!</definedName>
    <definedName name="DL9HT" localSheetId="2">#REF!</definedName>
    <definedName name="DL9HT" localSheetId="3">#REF!</definedName>
    <definedName name="DL9HT" localSheetId="8">#REF!</definedName>
    <definedName name="DL9HT">#REF!</definedName>
    <definedName name="DLCC" localSheetId="0">#REF!</definedName>
    <definedName name="DLCC" localSheetId="2">#REF!</definedName>
    <definedName name="DLCC" localSheetId="3">#REF!</definedName>
    <definedName name="DLCC" localSheetId="8">#REF!</definedName>
    <definedName name="DLCC">#REF!</definedName>
    <definedName name="DM" localSheetId="0">#REF!</definedName>
    <definedName name="DM" localSheetId="2">#REF!</definedName>
    <definedName name="DM" localSheetId="3">#REF!</definedName>
    <definedName name="DM" localSheetId="8">#REF!</definedName>
    <definedName name="DM">#REF!</definedName>
    <definedName name="dm56bxd" localSheetId="0">#REF!</definedName>
    <definedName name="dm56bxd" localSheetId="2">#REF!</definedName>
    <definedName name="dm56bxd" localSheetId="3">#REF!</definedName>
    <definedName name="dm56bxd" localSheetId="8">#REF!</definedName>
    <definedName name="dm56bxd">#REF!</definedName>
    <definedName name="dmat" localSheetId="0">#REF!</definedName>
    <definedName name="dmat" localSheetId="2">#REF!</definedName>
    <definedName name="dmat" localSheetId="3">#REF!</definedName>
    <definedName name="dmat" localSheetId="8">#REF!</definedName>
    <definedName name="dmat">#REF!</definedName>
    <definedName name="dmh" localSheetId="0">#REF!</definedName>
    <definedName name="dmh" localSheetId="2">#REF!</definedName>
    <definedName name="dmh" localSheetId="3">#REF!</definedName>
    <definedName name="dmh" localSheetId="8">#REF!</definedName>
    <definedName name="dmh">#REF!</definedName>
    <definedName name="dmoi" localSheetId="0">#REF!</definedName>
    <definedName name="dmoi" localSheetId="2">#REF!</definedName>
    <definedName name="dmoi" localSheetId="3">#REF!</definedName>
    <definedName name="dmoi" localSheetId="8">#REF!</definedName>
    <definedName name="dmoi">#REF!</definedName>
    <definedName name="DN" localSheetId="0">#REF!</definedName>
    <definedName name="DN" localSheetId="2">#REF!</definedName>
    <definedName name="DN" localSheetId="3">#REF!</definedName>
    <definedName name="DN" localSheetId="8">#REF!</definedName>
    <definedName name="DN">#REF!</definedName>
    <definedName name="DNNN" localSheetId="0">#REF!</definedName>
    <definedName name="DNNN" localSheetId="2">#REF!</definedName>
    <definedName name="DNNN" localSheetId="3">#REF!</definedName>
    <definedName name="DNNN" localSheetId="8">#REF!</definedName>
    <definedName name="DNNN">#REF!</definedName>
    <definedName name="DÑt45x4" localSheetId="0">#REF!</definedName>
    <definedName name="DÑt45x4" localSheetId="2">#REF!</definedName>
    <definedName name="DÑt45x4" localSheetId="3">#REF!</definedName>
    <definedName name="DÑt45x4" localSheetId="8">#REF!</definedName>
    <definedName name="DÑt45x4">#REF!</definedName>
    <definedName name="Do.dang.2001" localSheetId="0">#REF!</definedName>
    <definedName name="Do.dang.2001" localSheetId="2">#REF!</definedName>
    <definedName name="Do.dang.2001" localSheetId="3">#REF!</definedName>
    <definedName name="Do.dang.2001" localSheetId="8">#REF!</definedName>
    <definedName name="Do.dang.2001">#REF!</definedName>
    <definedName name="Do.dang.31.10" localSheetId="0">#REF!</definedName>
    <definedName name="Do.dang.31.10" localSheetId="2">#REF!</definedName>
    <definedName name="Do.dang.31.10" localSheetId="3">#REF!</definedName>
    <definedName name="Do.dang.31.10" localSheetId="8">#REF!</definedName>
    <definedName name="Do.dang.31.10">#REF!</definedName>
    <definedName name="doan1" localSheetId="0">#REF!</definedName>
    <definedName name="doan1" localSheetId="2">#REF!</definedName>
    <definedName name="doan1" localSheetId="3">#REF!</definedName>
    <definedName name="doan1" localSheetId="8">#REF!</definedName>
    <definedName name="doan1">#REF!</definedName>
    <definedName name="doan2" localSheetId="0">#REF!</definedName>
    <definedName name="doan2" localSheetId="2">#REF!</definedName>
    <definedName name="doan2" localSheetId="3">#REF!</definedName>
    <definedName name="doan2" localSheetId="8">#REF!</definedName>
    <definedName name="doan2">#REF!</definedName>
    <definedName name="doan3" localSheetId="0">#REF!</definedName>
    <definedName name="doan3" localSheetId="2">#REF!</definedName>
    <definedName name="doan3" localSheetId="3">#REF!</definedName>
    <definedName name="doan3" localSheetId="8">#REF!</definedName>
    <definedName name="doan3">#REF!</definedName>
    <definedName name="doan4" localSheetId="0">#REF!</definedName>
    <definedName name="doan4" localSheetId="2">#REF!</definedName>
    <definedName name="doan4" localSheetId="3">#REF!</definedName>
    <definedName name="doan4" localSheetId="8">#REF!</definedName>
    <definedName name="doan4">#REF!</definedName>
    <definedName name="doan5" localSheetId="0">#REF!</definedName>
    <definedName name="doan5" localSheetId="2">#REF!</definedName>
    <definedName name="doan5" localSheetId="3">#REF!</definedName>
    <definedName name="doan5" localSheetId="8">#REF!</definedName>
    <definedName name="doan5">#REF!</definedName>
    <definedName name="doan6" localSheetId="0">#REF!</definedName>
    <definedName name="doan6" localSheetId="2">#REF!</definedName>
    <definedName name="doan6" localSheetId="3">#REF!</definedName>
    <definedName name="doan6" localSheetId="8">#REF!</definedName>
    <definedName name="doan6">#REF!</definedName>
    <definedName name="dobt" localSheetId="0">#REF!</definedName>
    <definedName name="dobt" localSheetId="2">#REF!</definedName>
    <definedName name="dobt" localSheetId="3">#REF!</definedName>
    <definedName name="dobt" localSheetId="8">#REF!</definedName>
    <definedName name="dobt">#REF!</definedName>
    <definedName name="Doc" localSheetId="0">#REF!</definedName>
    <definedName name="Doc" localSheetId="2">#REF!</definedName>
    <definedName name="Doc" localSheetId="3">#REF!</definedName>
    <definedName name="Doc" localSheetId="8">#REF!</definedName>
    <definedName name="Doc">#REF!</definedName>
    <definedName name="docdoc">0.03125</definedName>
    <definedName name="Document_array" localSheetId="9">{"Book1"}</definedName>
    <definedName name="Document_array" localSheetId="12">{"Book1"}</definedName>
    <definedName name="Document_array" localSheetId="13">{"Book1"}</definedName>
    <definedName name="Document_array" localSheetId="14">{"Book1"}</definedName>
    <definedName name="Document_array" localSheetId="0">{"Book1"}</definedName>
    <definedName name="Document_array" localSheetId="2">{"Book1"}</definedName>
    <definedName name="Document_array" localSheetId="3">{"Book1"}</definedName>
    <definedName name="Document_array" localSheetId="5">{"Book1"}</definedName>
    <definedName name="Document_array" localSheetId="6">{"Book1"}</definedName>
    <definedName name="Document_array" localSheetId="8">{"Book1"}</definedName>
    <definedName name="Document_array">{"Book1"}</definedName>
    <definedName name="Documents_array" localSheetId="0">#REF!</definedName>
    <definedName name="Documents_array" localSheetId="2">#REF!</definedName>
    <definedName name="Documents_array" localSheetId="3">#REF!</definedName>
    <definedName name="Documents_array" localSheetId="8">#REF!</definedName>
    <definedName name="Documents_array">#REF!</definedName>
    <definedName name="Doku" localSheetId="0">#REF!</definedName>
    <definedName name="Doku" localSheetId="2">#REF!</definedName>
    <definedName name="Doku" localSheetId="3">#REF!</definedName>
    <definedName name="Doku" localSheetId="8">#REF!</definedName>
    <definedName name="Doku">#REF!</definedName>
    <definedName name="Domgia4" localSheetId="0">#REF!</definedName>
    <definedName name="Domgia4" localSheetId="2">#REF!</definedName>
    <definedName name="Domgia4" localSheetId="3">#REF!</definedName>
    <definedName name="Domgia4" localSheetId="8">#REF!</definedName>
    <definedName name="Domgia4">#REF!</definedName>
    <definedName name="Don.gia" localSheetId="0">#REF!</definedName>
    <definedName name="Don.gia" localSheetId="2">#REF!</definedName>
    <definedName name="Don.gia" localSheetId="3">#REF!</definedName>
    <definedName name="Don.gia" localSheetId="8">#REF!</definedName>
    <definedName name="Don.gia">#REF!</definedName>
    <definedName name="DON_GIA_3282" localSheetId="0">#REF!</definedName>
    <definedName name="DON_GIA_3282" localSheetId="2">#REF!</definedName>
    <definedName name="DON_GIA_3282" localSheetId="3">#REF!</definedName>
    <definedName name="DON_GIA_3282" localSheetId="8">#REF!</definedName>
    <definedName name="DON_GIA_3282">#REF!</definedName>
    <definedName name="DON_GIA_3283" localSheetId="0">#REF!</definedName>
    <definedName name="DON_GIA_3283" localSheetId="2">#REF!</definedName>
    <definedName name="DON_GIA_3283" localSheetId="3">#REF!</definedName>
    <definedName name="DON_GIA_3283" localSheetId="8">#REF!</definedName>
    <definedName name="DON_GIA_3283">#REF!</definedName>
    <definedName name="DON_GIA_3285" localSheetId="0">#REF!</definedName>
    <definedName name="DON_GIA_3285" localSheetId="2">#REF!</definedName>
    <definedName name="DON_GIA_3285" localSheetId="3">#REF!</definedName>
    <definedName name="DON_GIA_3285" localSheetId="8">#REF!</definedName>
    <definedName name="DON_GIA_3285">#REF!</definedName>
    <definedName name="DON_GIA_VAN_CHUYEN_36" localSheetId="0">#REF!</definedName>
    <definedName name="DON_GIA_VAN_CHUYEN_36" localSheetId="2">#REF!</definedName>
    <definedName name="DON_GIA_VAN_CHUYEN_36" localSheetId="3">#REF!</definedName>
    <definedName name="DON_GIA_VAN_CHUYEN_36" localSheetId="8">#REF!</definedName>
    <definedName name="DON_GIA_VAN_CHUYEN_36">#REF!</definedName>
    <definedName name="Dong_A">#N/A</definedName>
    <definedName name="Dong_B">#N/A</definedName>
    <definedName name="Dong_coc" localSheetId="13">#REF!</definedName>
    <definedName name="Dong_coc" localSheetId="0">#REF!</definedName>
    <definedName name="Dong_coc" localSheetId="2">#REF!</definedName>
    <definedName name="Dong_coc" localSheetId="3">#REF!</definedName>
    <definedName name="Dong_coc" localSheetId="8">#REF!</definedName>
    <definedName name="Dong_coc">#REF!</definedName>
    <definedName name="dongia" localSheetId="0">#REF!</definedName>
    <definedName name="dongia" localSheetId="2">#REF!</definedName>
    <definedName name="dongia" localSheetId="3">#REF!</definedName>
    <definedName name="dongia" localSheetId="8">#REF!</definedName>
    <definedName name="dongia">#REF!</definedName>
    <definedName name="Dongia2" localSheetId="0">#REF!</definedName>
    <definedName name="Dongia2" localSheetId="2">#REF!</definedName>
    <definedName name="Dongia2" localSheetId="3">#REF!</definedName>
    <definedName name="Dongia2" localSheetId="8">#REF!</definedName>
    <definedName name="Dongia2">#REF!</definedName>
    <definedName name="Dongia3" localSheetId="0">#REF!</definedName>
    <definedName name="Dongia3" localSheetId="2">#REF!</definedName>
    <definedName name="Dongia3" localSheetId="3">#REF!</definedName>
    <definedName name="Dongia3" localSheetId="8">#REF!</definedName>
    <definedName name="Dongia3">#REF!</definedName>
    <definedName name="Dongia4" localSheetId="0">#REF!</definedName>
    <definedName name="Dongia4" localSheetId="2">#REF!</definedName>
    <definedName name="Dongia4" localSheetId="3">#REF!</definedName>
    <definedName name="Dongia4" localSheetId="8">#REF!</definedName>
    <definedName name="Dongia4">#REF!</definedName>
    <definedName name="Dongia5" localSheetId="0">#REF!</definedName>
    <definedName name="Dongia5" localSheetId="2">#REF!</definedName>
    <definedName name="Dongia5" localSheetId="3">#REF!</definedName>
    <definedName name="Dongia5" localSheetId="8">#REF!</definedName>
    <definedName name="Dongia5">#REF!</definedName>
    <definedName name="Dongia6" localSheetId="0">#REF!</definedName>
    <definedName name="Dongia6" localSheetId="2">#REF!</definedName>
    <definedName name="Dongia6" localSheetId="3">#REF!</definedName>
    <definedName name="Dongia6" localSheetId="8">#REF!</definedName>
    <definedName name="Dongia6">#REF!</definedName>
    <definedName name="Dot" localSheetId="9" hidden="1">{"'Sheet1'!$L$16"}</definedName>
    <definedName name="Dot" localSheetId="12" hidden="1">{"'Sheet1'!$L$16"}</definedName>
    <definedName name="Dot" localSheetId="13" hidden="1">{"'Sheet1'!$L$16"}</definedName>
    <definedName name="Dot" localSheetId="14" hidden="1">{"'Sheet1'!$L$16"}</definedName>
    <definedName name="Dot" localSheetId="15" hidden="1">{"'Sheet1'!$L$16"}</definedName>
    <definedName name="Dot" localSheetId="16" hidden="1">{"'Sheet1'!$L$16"}</definedName>
    <definedName name="Dot" localSheetId="0" hidden="1">{"'Sheet1'!$L$16"}</definedName>
    <definedName name="Dot" localSheetId="2" hidden="1">{"'Sheet1'!$L$16"}</definedName>
    <definedName name="Dot" localSheetId="3" hidden="1">{"'Sheet1'!$L$16"}</definedName>
    <definedName name="Dot" localSheetId="8" hidden="1">{"'Sheet1'!$L$16"}</definedName>
    <definedName name="Dot" hidden="1">{"'Sheet1'!$L$16"}</definedName>
    <definedName name="dotcong">1</definedName>
    <definedName name="dps" localSheetId="0">#REF!</definedName>
    <definedName name="dps" localSheetId="2">#REF!</definedName>
    <definedName name="dps" localSheetId="3">#REF!</definedName>
    <definedName name="dps" localSheetId="8">#REF!</definedName>
    <definedName name="dps">#REF!</definedName>
    <definedName name="DPHT250" localSheetId="9">#REF!</definedName>
    <definedName name="DPHT250" localSheetId="13">#REF!</definedName>
    <definedName name="DPHT250" localSheetId="0">#REF!</definedName>
    <definedName name="DPHT250" localSheetId="2">#REF!</definedName>
    <definedName name="DPHT250" localSheetId="3">#REF!</definedName>
    <definedName name="DPHT250" localSheetId="8">#REF!</definedName>
    <definedName name="DPHT250">#REF!</definedName>
    <definedName name="DPHT350" localSheetId="9">#REF!</definedName>
    <definedName name="DPHT350" localSheetId="0">#REF!</definedName>
    <definedName name="DPHT350" localSheetId="2">#REF!</definedName>
    <definedName name="DPHT350" localSheetId="3">#REF!</definedName>
    <definedName name="DPHT350" localSheetId="8">#REF!</definedName>
    <definedName name="DPHT350">#REF!</definedName>
    <definedName name="DPHT50" localSheetId="9">#REF!</definedName>
    <definedName name="DPHT50" localSheetId="0">#REF!</definedName>
    <definedName name="DPHT50" localSheetId="2">#REF!</definedName>
    <definedName name="DPHT50" localSheetId="3">#REF!</definedName>
    <definedName name="DPHT50" localSheetId="8">#REF!</definedName>
    <definedName name="DPHT50">#REF!</definedName>
    <definedName name="drf" localSheetId="13" hidden="1">#REF!</definedName>
    <definedName name="drf" localSheetId="15" hidden="1">#REF!</definedName>
    <definedName name="drf" localSheetId="16" hidden="1">#REF!</definedName>
    <definedName name="drf" localSheetId="0" hidden="1">#REF!</definedName>
    <definedName name="drf" localSheetId="2" hidden="1">#REF!</definedName>
    <definedName name="drf" localSheetId="3" hidden="1">#REF!</definedName>
    <definedName name="drf" localSheetId="8" hidden="1">#REF!</definedName>
    <definedName name="drf" hidden="1">#REF!</definedName>
    <definedName name="drn" localSheetId="0">#REF!</definedName>
    <definedName name="drn" localSheetId="2">#REF!</definedName>
    <definedName name="drn" localSheetId="3">#REF!</definedName>
    <definedName name="drn" localSheetId="8">#REF!</definedName>
    <definedName name="drn">#REF!</definedName>
    <definedName name="Drop1">"Drop Down 3"</definedName>
    <definedName name="Drop2">#N/A</definedName>
    <definedName name="Drop3">#N/A</definedName>
    <definedName name="drop4">#N/A</definedName>
    <definedName name="dry.." localSheetId="9">#REF!</definedName>
    <definedName name="dry.." localSheetId="13">#REF!</definedName>
    <definedName name="dry.." localSheetId="0">#REF!</definedName>
    <definedName name="dry.." localSheetId="2">#REF!</definedName>
    <definedName name="dry.." localSheetId="3">#REF!</definedName>
    <definedName name="dry.." localSheetId="8">#REF!</definedName>
    <definedName name="dry..">#REF!</definedName>
    <definedName name="ds" localSheetId="9" hidden="1">{#N/A,#N/A,FALSE,"Chi tiÆt"}</definedName>
    <definedName name="ds" localSheetId="12" hidden="1">{#N/A,#N/A,FALSE,"Chi tiÆt"}</definedName>
    <definedName name="ds" localSheetId="13" hidden="1">{#N/A,#N/A,FALSE,"Chi tiÆt"}</definedName>
    <definedName name="ds" localSheetId="14" hidden="1">{#N/A,#N/A,FALSE,"Chi tiÆt"}</definedName>
    <definedName name="ds" localSheetId="15" hidden="1">{#N/A,#N/A,FALSE,"Chi tiÆt"}</definedName>
    <definedName name="ds" localSheetId="16" hidden="1">{#N/A,#N/A,FALSE,"Chi tiÆt"}</definedName>
    <definedName name="ds" localSheetId="0" hidden="1">{#N/A,#N/A,FALSE,"Chi tiÆt"}</definedName>
    <definedName name="ds" localSheetId="2" hidden="1">{#N/A,#N/A,FALSE,"Chi tiÆt"}</definedName>
    <definedName name="ds" localSheetId="3" hidden="1">{#N/A,#N/A,FALSE,"Chi tiÆt"}</definedName>
    <definedName name="ds" localSheetId="5" hidden="1">{#N/A,#N/A,FALSE,"Chi tiÆt"}</definedName>
    <definedName name="ds" localSheetId="6" hidden="1">{#N/A,#N/A,FALSE,"Chi tiÆt"}</definedName>
    <definedName name="ds" localSheetId="8" hidden="1">{#N/A,#N/A,FALSE,"Chi tiÆt"}</definedName>
    <definedName name="ds" hidden="1">{#N/A,#N/A,FALSE,"Chi tiÆt"}</definedName>
    <definedName name="ds_" localSheetId="9">#REF!</definedName>
    <definedName name="ds_" localSheetId="13">#REF!</definedName>
    <definedName name="ds_" localSheetId="0">#REF!</definedName>
    <definedName name="ds_" localSheetId="2">#REF!</definedName>
    <definedName name="ds_" localSheetId="3">#REF!</definedName>
    <definedName name="ds_" localSheetId="8">#REF!</definedName>
    <definedName name="ds_">#REF!</definedName>
    <definedName name="DS1p1vc" localSheetId="9">#REF!</definedName>
    <definedName name="DS1p1vc" localSheetId="0">#REF!</definedName>
    <definedName name="DS1p1vc" localSheetId="2">#REF!</definedName>
    <definedName name="DS1p1vc" localSheetId="3">#REF!</definedName>
    <definedName name="DS1p1vc" localSheetId="8">#REF!</definedName>
    <definedName name="DS1p1vc">#REF!</definedName>
    <definedName name="ds1p2nc" localSheetId="9">#REF!</definedName>
    <definedName name="ds1p2nc" localSheetId="0">#REF!</definedName>
    <definedName name="ds1p2nc" localSheetId="2">#REF!</definedName>
    <definedName name="ds1p2nc" localSheetId="3">#REF!</definedName>
    <definedName name="ds1p2nc" localSheetId="8">#REF!</definedName>
    <definedName name="ds1p2nc">#REF!</definedName>
    <definedName name="ds1p2vc" localSheetId="0">#REF!</definedName>
    <definedName name="ds1p2vc" localSheetId="2">#REF!</definedName>
    <definedName name="ds1p2vc" localSheetId="3">#REF!</definedName>
    <definedName name="ds1p2vc" localSheetId="8">#REF!</definedName>
    <definedName name="ds1p2vc">#REF!</definedName>
    <definedName name="ds1pnc" localSheetId="0">#REF!</definedName>
    <definedName name="ds1pnc" localSheetId="2">#REF!</definedName>
    <definedName name="ds1pnc" localSheetId="3">#REF!</definedName>
    <definedName name="ds1pnc" localSheetId="8">#REF!</definedName>
    <definedName name="ds1pnc">#REF!</definedName>
    <definedName name="ds1pvl" localSheetId="0">#REF!</definedName>
    <definedName name="ds1pvl" localSheetId="2">#REF!</definedName>
    <definedName name="ds1pvl" localSheetId="3">#REF!</definedName>
    <definedName name="ds1pvl" localSheetId="8">#REF!</definedName>
    <definedName name="ds1pvl">#REF!</definedName>
    <definedName name="ds3pctnc" localSheetId="0">#REF!</definedName>
    <definedName name="ds3pctnc" localSheetId="2">#REF!</definedName>
    <definedName name="ds3pctnc" localSheetId="3">#REF!</definedName>
    <definedName name="ds3pctnc" localSheetId="8">#REF!</definedName>
    <definedName name="ds3pctnc">#REF!</definedName>
    <definedName name="ds3pctvc" localSheetId="0">#REF!</definedName>
    <definedName name="ds3pctvc" localSheetId="2">#REF!</definedName>
    <definedName name="ds3pctvc" localSheetId="3">#REF!</definedName>
    <definedName name="ds3pctvc" localSheetId="8">#REF!</definedName>
    <definedName name="ds3pctvc">#REF!</definedName>
    <definedName name="ds3pctvl" localSheetId="0">#REF!</definedName>
    <definedName name="ds3pctvl" localSheetId="2">#REF!</definedName>
    <definedName name="ds3pctvl" localSheetId="3">#REF!</definedName>
    <definedName name="ds3pctvl" localSheetId="8">#REF!</definedName>
    <definedName name="ds3pctvl">#REF!</definedName>
    <definedName name="ds3pnc" localSheetId="0">#REF!</definedName>
    <definedName name="ds3pnc" localSheetId="2">#REF!</definedName>
    <definedName name="ds3pnc" localSheetId="3">#REF!</definedName>
    <definedName name="ds3pnc" localSheetId="8">#REF!</definedName>
    <definedName name="ds3pnc">#REF!</definedName>
    <definedName name="ds3pvl" localSheetId="0">#REF!</definedName>
    <definedName name="ds3pvl" localSheetId="2">#REF!</definedName>
    <definedName name="ds3pvl" localSheetId="3">#REF!</definedName>
    <definedName name="ds3pvl" localSheetId="8">#REF!</definedName>
    <definedName name="ds3pvl">#REF!</definedName>
    <definedName name="dsc" localSheetId="0">#REF!</definedName>
    <definedName name="dsc" localSheetId="2">#REF!</definedName>
    <definedName name="dsc" localSheetId="3">#REF!</definedName>
    <definedName name="dsc" localSheetId="8">#REF!</definedName>
    <definedName name="dsc">#REF!</definedName>
    <definedName name="dsc_" localSheetId="0">#REF!</definedName>
    <definedName name="dsc_" localSheetId="2">#REF!</definedName>
    <definedName name="dsc_" localSheetId="3">#REF!</definedName>
    <definedName name="dsc_" localSheetId="8">#REF!</definedName>
    <definedName name="dsc_">#REF!</definedName>
    <definedName name="dsd" localSheetId="0">#REF!</definedName>
    <definedName name="dsd" localSheetId="2">#REF!</definedName>
    <definedName name="dsd" localSheetId="3">#REF!</definedName>
    <definedName name="dsd" localSheetId="8">#REF!</definedName>
    <definedName name="dsd">#REF!</definedName>
    <definedName name="dsf" localSheetId="0">#REF!</definedName>
    <definedName name="dsf" localSheetId="2">#REF!</definedName>
    <definedName name="dsf" localSheetId="3">#REF!</definedName>
    <definedName name="dsf" localSheetId="8">#REF!</definedName>
    <definedName name="dsf">#REF!</definedName>
    <definedName name="dsfsd" localSheetId="15" hidden="1">#REF!</definedName>
    <definedName name="dsfsd" localSheetId="16" hidden="1">#REF!</definedName>
    <definedName name="dsfsd" localSheetId="0" hidden="1">#REF!</definedName>
    <definedName name="dsfsd" localSheetId="2" hidden="1">#REF!</definedName>
    <definedName name="dsfsd" localSheetId="3" hidden="1">#REF!</definedName>
    <definedName name="dsfsd" localSheetId="8" hidden="1">#REF!</definedName>
    <definedName name="dsfsd" hidden="1">#REF!</definedName>
    <definedName name="dsfsdf" localSheetId="12" hidden="1">{"'Sheet1'!$L$16"}</definedName>
    <definedName name="dsfsdf" localSheetId="14" hidden="1">{"'Sheet1'!$L$16"}</definedName>
    <definedName name="dsfsdf" localSheetId="0" hidden="1">{"'Sheet1'!$L$16"}</definedName>
    <definedName name="dsfsdf" localSheetId="2" hidden="1">{"'Sheet1'!$L$16"}</definedName>
    <definedName name="dsfsdf" localSheetId="3" hidden="1">{"'Sheet1'!$L$16"}</definedName>
    <definedName name="dsfsdf" localSheetId="5" hidden="1">{"'Sheet1'!$L$16"}</definedName>
    <definedName name="dsfsdf" localSheetId="6" hidden="1">{"'Sheet1'!$L$16"}</definedName>
    <definedName name="dsfsdf" localSheetId="8" hidden="1">{"'Sheet1'!$L$16"}</definedName>
    <definedName name="dsfsdf" hidden="1">{"'Sheet1'!$L$16"}</definedName>
    <definedName name="dsh" localSheetId="13" hidden="1">#REF!</definedName>
    <definedName name="dsh" localSheetId="15" hidden="1">#REF!</definedName>
    <definedName name="dsh" localSheetId="16" hidden="1">#REF!</definedName>
    <definedName name="dsh" localSheetId="0" hidden="1">#REF!</definedName>
    <definedName name="dsh" localSheetId="2" hidden="1">#REF!</definedName>
    <definedName name="dsh" localSheetId="3" hidden="1">#REF!</definedName>
    <definedName name="dsh" localSheetId="8" hidden="1">#REF!</definedName>
    <definedName name="dsh" hidden="1">#REF!</definedName>
    <definedName name="dsjk" localSheetId="12" hidden="1">{"'Sheet1'!$L$16"}</definedName>
    <definedName name="dsjk" localSheetId="14" hidden="1">{"'Sheet1'!$L$16"}</definedName>
    <definedName name="dsjk" localSheetId="0" hidden="1">{"'Sheet1'!$L$16"}</definedName>
    <definedName name="dsjk" localSheetId="2" hidden="1">{"'Sheet1'!$L$16"}</definedName>
    <definedName name="dsjk" localSheetId="3" hidden="1">{"'Sheet1'!$L$16"}</definedName>
    <definedName name="dsjk" localSheetId="5" hidden="1">{"'Sheet1'!$L$16"}</definedName>
    <definedName name="dsjk" localSheetId="6" hidden="1">{"'Sheet1'!$L$16"}</definedName>
    <definedName name="dsjk" localSheetId="8" hidden="1">{"'Sheet1'!$L$16"}</definedName>
    <definedName name="dsjk" hidden="1">{"'Sheet1'!$L$16"}</definedName>
    <definedName name="DSPK1p1nc" localSheetId="0">#REF!</definedName>
    <definedName name="DSPK1p1nc" localSheetId="2">#REF!</definedName>
    <definedName name="DSPK1p1nc" localSheetId="3">#REF!</definedName>
    <definedName name="DSPK1p1nc" localSheetId="8">#REF!</definedName>
    <definedName name="DSPK1p1nc">#REF!</definedName>
    <definedName name="DSPK1p1vl" localSheetId="0">#REF!</definedName>
    <definedName name="DSPK1p1vl" localSheetId="2">#REF!</definedName>
    <definedName name="DSPK1p1vl" localSheetId="3">#REF!</definedName>
    <definedName name="DSPK1p1vl" localSheetId="8">#REF!</definedName>
    <definedName name="DSPK1p1vl">#REF!</definedName>
    <definedName name="DSPK1pm" localSheetId="0">#REF!</definedName>
    <definedName name="DSPK1pm" localSheetId="2">#REF!</definedName>
    <definedName name="DSPK1pm" localSheetId="3">#REF!</definedName>
    <definedName name="DSPK1pm" localSheetId="8">#REF!</definedName>
    <definedName name="DSPK1pm">#REF!</definedName>
    <definedName name="DSPK1pnc" localSheetId="0">#REF!</definedName>
    <definedName name="DSPK1pnc" localSheetId="2">#REF!</definedName>
    <definedName name="DSPK1pnc" localSheetId="3">#REF!</definedName>
    <definedName name="DSPK1pnc" localSheetId="8">#REF!</definedName>
    <definedName name="DSPK1pnc">#REF!</definedName>
    <definedName name="DSPK1pvl" localSheetId="0">#REF!</definedName>
    <definedName name="DSPK1pvl" localSheetId="2">#REF!</definedName>
    <definedName name="DSPK1pvl" localSheetId="3">#REF!</definedName>
    <definedName name="DSPK1pvl" localSheetId="8">#REF!</definedName>
    <definedName name="DSPK1pvl">#REF!</definedName>
    <definedName name="DSPK3pct" localSheetId="0">#REF!</definedName>
    <definedName name="DSPK3pct" localSheetId="2">#REF!</definedName>
    <definedName name="DSPK3pct" localSheetId="3">#REF!</definedName>
    <definedName name="DSPK3pct" localSheetId="8">#REF!</definedName>
    <definedName name="DSPK3pct">#REF!</definedName>
    <definedName name="DSPK3pm" localSheetId="0">#REF!</definedName>
    <definedName name="DSPK3pm" localSheetId="2">#REF!</definedName>
    <definedName name="DSPK3pm" localSheetId="3">#REF!</definedName>
    <definedName name="DSPK3pm" localSheetId="8">#REF!</definedName>
    <definedName name="DSPK3pm">#REF!</definedName>
    <definedName name="DSPKhtdl" localSheetId="0">#REF!</definedName>
    <definedName name="DSPKhtdl" localSheetId="2">#REF!</definedName>
    <definedName name="DSPKhtdl" localSheetId="3">#REF!</definedName>
    <definedName name="DSPKhtdl" localSheetId="8">#REF!</definedName>
    <definedName name="DSPKhtdl">#REF!</definedName>
    <definedName name="DSPKhthh" localSheetId="0">#REF!</definedName>
    <definedName name="DSPKhthh" localSheetId="2">#REF!</definedName>
    <definedName name="DSPKhthh" localSheetId="3">#REF!</definedName>
    <definedName name="DSPKhthh" localSheetId="8">#REF!</definedName>
    <definedName name="DSPKhthh">#REF!</definedName>
    <definedName name="DSTD_Clear" localSheetId="9">[0]!f92F56</definedName>
    <definedName name="DSTD_Clear" localSheetId="12">[0]!f92F56</definedName>
    <definedName name="DSTD_Clear" localSheetId="13">'14. Tien dat'!f92F56</definedName>
    <definedName name="DSTD_Clear" localSheetId="14">[0]!f92F56</definedName>
    <definedName name="DSTD_Clear">#N/A</definedName>
    <definedName name="DSUMDATA" localSheetId="9">#REF!</definedName>
    <definedName name="DSUMDATA" localSheetId="13">#REF!</definedName>
    <definedName name="DSUMDATA" localSheetId="0">#REF!</definedName>
    <definedName name="DSUMDATA" localSheetId="2">#REF!</definedName>
    <definedName name="DSUMDATA" localSheetId="3">#REF!</definedName>
    <definedName name="DSUMDATA" localSheetId="8">#REF!</definedName>
    <definedName name="DSUMDATA">#REF!</definedName>
    <definedName name="DSVN" localSheetId="9">#REF!</definedName>
    <definedName name="DSVN" localSheetId="0">#REF!</definedName>
    <definedName name="DSVN" localSheetId="2">#REF!</definedName>
    <definedName name="DSVN" localSheetId="3">#REF!</definedName>
    <definedName name="DSVN" localSheetId="8">#REF!</definedName>
    <definedName name="DSVN">#REF!</definedName>
    <definedName name="dt" localSheetId="9">#REF!</definedName>
    <definedName name="dt" localSheetId="0">#REF!</definedName>
    <definedName name="dt" localSheetId="2">#REF!</definedName>
    <definedName name="dt" localSheetId="3">#REF!</definedName>
    <definedName name="dt" localSheetId="8">#REF!</definedName>
    <definedName name="dt">#REF!</definedName>
    <definedName name="DT_SKC" localSheetId="0">#REF!</definedName>
    <definedName name="DT_SKC" localSheetId="2">#REF!</definedName>
    <definedName name="DT_SKC" localSheetId="3">#REF!</definedName>
    <definedName name="DT_SKC" localSheetId="8">#REF!</definedName>
    <definedName name="DT_SKC">#REF!</definedName>
    <definedName name="DT_VKHNN" localSheetId="0">#REF!</definedName>
    <definedName name="DT_VKHNN" localSheetId="2">#REF!</definedName>
    <definedName name="DT_VKHNN" localSheetId="3">#REF!</definedName>
    <definedName name="DT_VKHNN" localSheetId="8">#REF!</definedName>
    <definedName name="DT_VKHNN">#REF!</definedName>
    <definedName name="dt10.1" localSheetId="12" hidden="1">{"'Sheet1'!$L$16"}</definedName>
    <definedName name="dt10.1" localSheetId="14" hidden="1">{"'Sheet1'!$L$16"}</definedName>
    <definedName name="dt10.1" localSheetId="0" hidden="1">{"'Sheet1'!$L$16"}</definedName>
    <definedName name="dt10.1" localSheetId="2" hidden="1">{"'Sheet1'!$L$16"}</definedName>
    <definedName name="dt10.1" localSheetId="3" hidden="1">{"'Sheet1'!$L$16"}</definedName>
    <definedName name="dt10.1" localSheetId="5" hidden="1">{"'Sheet1'!$L$16"}</definedName>
    <definedName name="dt10.1" localSheetId="6" hidden="1">{"'Sheet1'!$L$16"}</definedName>
    <definedName name="dt10.1" localSheetId="8" hidden="1">{"'Sheet1'!$L$16"}</definedName>
    <definedName name="dt10.1" hidden="1">{"'Sheet1'!$L$16"}</definedName>
    <definedName name="DT12Dluc" localSheetId="12" hidden="1">{"'Sheet1'!$L$16"}</definedName>
    <definedName name="DT12Dluc" localSheetId="14" hidden="1">{"'Sheet1'!$L$16"}</definedName>
    <definedName name="DT12Dluc" localSheetId="0" hidden="1">{"'Sheet1'!$L$16"}</definedName>
    <definedName name="DT12Dluc" localSheetId="2" hidden="1">{"'Sheet1'!$L$16"}</definedName>
    <definedName name="DT12Dluc" localSheetId="3" hidden="1">{"'Sheet1'!$L$16"}</definedName>
    <definedName name="DT12Dluc" localSheetId="5" hidden="1">{"'Sheet1'!$L$16"}</definedName>
    <definedName name="DT12Dluc" localSheetId="6" hidden="1">{"'Sheet1'!$L$16"}</definedName>
    <definedName name="DT12Dluc" localSheetId="8" hidden="1">{"'Sheet1'!$L$16"}</definedName>
    <definedName name="DT12Dluc" hidden="1">{"'Sheet1'!$L$16"}</definedName>
    <definedName name="DT12HoangThach" localSheetId="12" hidden="1">{"'Sheet1'!$L$16"}</definedName>
    <definedName name="DT12HoangThach" localSheetId="14" hidden="1">{"'Sheet1'!$L$16"}</definedName>
    <definedName name="DT12HoangThach" localSheetId="0" hidden="1">{"'Sheet1'!$L$16"}</definedName>
    <definedName name="DT12HoangThach" localSheetId="2" hidden="1">{"'Sheet1'!$L$16"}</definedName>
    <definedName name="DT12HoangThach" localSheetId="3" hidden="1">{"'Sheet1'!$L$16"}</definedName>
    <definedName name="DT12HoangThach" localSheetId="5" hidden="1">{"'Sheet1'!$L$16"}</definedName>
    <definedName name="DT12HoangThach" localSheetId="6" hidden="1">{"'Sheet1'!$L$16"}</definedName>
    <definedName name="DT12HoangThach" localSheetId="8" hidden="1">{"'Sheet1'!$L$16"}</definedName>
    <definedName name="DT12HoangThach" hidden="1">{"'Sheet1'!$L$16"}</definedName>
    <definedName name="DT8.1" localSheetId="12" hidden="1">{"'Sheet1'!$L$16"}</definedName>
    <definedName name="DT8.1" localSheetId="14" hidden="1">{"'Sheet1'!$L$16"}</definedName>
    <definedName name="DT8.1" localSheetId="0" hidden="1">{"'Sheet1'!$L$16"}</definedName>
    <definedName name="DT8.1" localSheetId="2" hidden="1">{"'Sheet1'!$L$16"}</definedName>
    <definedName name="DT8.1" localSheetId="3" hidden="1">{"'Sheet1'!$L$16"}</definedName>
    <definedName name="DT8.1" localSheetId="5" hidden="1">{"'Sheet1'!$L$16"}</definedName>
    <definedName name="DT8.1" localSheetId="6" hidden="1">{"'Sheet1'!$L$16"}</definedName>
    <definedName name="DT8.1" localSheetId="8" hidden="1">{"'Sheet1'!$L$16"}</definedName>
    <definedName name="DT8.1" hidden="1">{"'Sheet1'!$L$16"}</definedName>
    <definedName name="DT8.2" localSheetId="12" hidden="1">{"'Sheet1'!$L$16"}</definedName>
    <definedName name="DT8.2" localSheetId="14" hidden="1">{"'Sheet1'!$L$16"}</definedName>
    <definedName name="DT8.2" localSheetId="0" hidden="1">{"'Sheet1'!$L$16"}</definedName>
    <definedName name="DT8.2" localSheetId="2" hidden="1">{"'Sheet1'!$L$16"}</definedName>
    <definedName name="DT8.2" localSheetId="3" hidden="1">{"'Sheet1'!$L$16"}</definedName>
    <definedName name="DT8.2" localSheetId="5" hidden="1">{"'Sheet1'!$L$16"}</definedName>
    <definedName name="DT8.2" localSheetId="6" hidden="1">{"'Sheet1'!$L$16"}</definedName>
    <definedName name="DT8.2" localSheetId="8" hidden="1">{"'Sheet1'!$L$16"}</definedName>
    <definedName name="DT8.2" hidden="1">{"'Sheet1'!$L$16"}</definedName>
    <definedName name="dt9.1" localSheetId="12" hidden="1">{#N/A,#N/A,FALSE,"Chi tiÆt"}</definedName>
    <definedName name="dt9.1" localSheetId="14" hidden="1">{#N/A,#N/A,FALSE,"Chi tiÆt"}</definedName>
    <definedName name="dt9.1" localSheetId="0" hidden="1">{#N/A,#N/A,FALSE,"Chi tiÆt"}</definedName>
    <definedName name="dt9.1" localSheetId="2" hidden="1">{#N/A,#N/A,FALSE,"Chi tiÆt"}</definedName>
    <definedName name="dt9.1" localSheetId="3" hidden="1">{#N/A,#N/A,FALSE,"Chi tiÆt"}</definedName>
    <definedName name="dt9.1" localSheetId="5" hidden="1">{#N/A,#N/A,FALSE,"Chi tiÆt"}</definedName>
    <definedName name="dt9.1" localSheetId="6" hidden="1">{#N/A,#N/A,FALSE,"Chi tiÆt"}</definedName>
    <definedName name="dt9.1" localSheetId="8" hidden="1">{#N/A,#N/A,FALSE,"Chi tiÆt"}</definedName>
    <definedName name="dt9.1" hidden="1">{#N/A,#N/A,FALSE,"Chi tiÆt"}</definedName>
    <definedName name="DTCTANG_BD" localSheetId="13">#REF!</definedName>
    <definedName name="DTCTANG_BD" localSheetId="0">#REF!</definedName>
    <definedName name="DTCTANG_BD" localSheetId="2">#REF!</definedName>
    <definedName name="DTCTANG_BD" localSheetId="3">#REF!</definedName>
    <definedName name="DTCTANG_BD" localSheetId="8">#REF!</definedName>
    <definedName name="DTCTANG_BD">#REF!</definedName>
    <definedName name="DTCTANG_HT_BD" localSheetId="0">#REF!</definedName>
    <definedName name="DTCTANG_HT_BD" localSheetId="2">#REF!</definedName>
    <definedName name="DTCTANG_HT_BD" localSheetId="3">#REF!</definedName>
    <definedName name="DTCTANG_HT_BD" localSheetId="8">#REF!</definedName>
    <definedName name="DTCTANG_HT_BD">#REF!</definedName>
    <definedName name="DTCTANG_HT_KT" localSheetId="0">#REF!</definedName>
    <definedName name="DTCTANG_HT_KT" localSheetId="2">#REF!</definedName>
    <definedName name="DTCTANG_HT_KT" localSheetId="3">#REF!</definedName>
    <definedName name="DTCTANG_HT_KT" localSheetId="8">#REF!</definedName>
    <definedName name="DTCTANG_HT_KT">#REF!</definedName>
    <definedName name="DTCTANG_KT" localSheetId="0">#REF!</definedName>
    <definedName name="DTCTANG_KT" localSheetId="2">#REF!</definedName>
    <definedName name="DTCTANG_KT" localSheetId="3">#REF!</definedName>
    <definedName name="DTCTANG_KT" localSheetId="8">#REF!</definedName>
    <definedName name="DTCTANG_KT">#REF!</definedName>
    <definedName name="dtdt" localSheetId="0">#REF!</definedName>
    <definedName name="dtdt" localSheetId="2">#REF!</definedName>
    <definedName name="dtdt" localSheetId="3">#REF!</definedName>
    <definedName name="dtdt" localSheetId="8">#REF!</definedName>
    <definedName name="dtdt">#REF!</definedName>
    <definedName name="dtich1" localSheetId="0">#REF!</definedName>
    <definedName name="dtich1" localSheetId="2">#REF!</definedName>
    <definedName name="dtich1" localSheetId="3">#REF!</definedName>
    <definedName name="dtich1" localSheetId="8">#REF!</definedName>
    <definedName name="dtich1">#REF!</definedName>
    <definedName name="dtich2" localSheetId="0">#REF!</definedName>
    <definedName name="dtich2" localSheetId="2">#REF!</definedName>
    <definedName name="dtich2" localSheetId="3">#REF!</definedName>
    <definedName name="dtich2" localSheetId="8">#REF!</definedName>
    <definedName name="dtich2">#REF!</definedName>
    <definedName name="dtich3" localSheetId="0">#REF!</definedName>
    <definedName name="dtich3" localSheetId="2">#REF!</definedName>
    <definedName name="dtich3" localSheetId="3">#REF!</definedName>
    <definedName name="dtich3" localSheetId="8">#REF!</definedName>
    <definedName name="dtich3">#REF!</definedName>
    <definedName name="dtich4" localSheetId="0">#REF!</definedName>
    <definedName name="dtich4" localSheetId="2">#REF!</definedName>
    <definedName name="dtich4" localSheetId="3">#REF!</definedName>
    <definedName name="dtich4" localSheetId="8">#REF!</definedName>
    <definedName name="dtich4">#REF!</definedName>
    <definedName name="dtich5" localSheetId="0">#REF!</definedName>
    <definedName name="dtich5" localSheetId="2">#REF!</definedName>
    <definedName name="dtich5" localSheetId="3">#REF!</definedName>
    <definedName name="dtich5" localSheetId="8">#REF!</definedName>
    <definedName name="dtich5">#REF!</definedName>
    <definedName name="dtich6" localSheetId="0">#REF!</definedName>
    <definedName name="dtich6" localSheetId="2">#REF!</definedName>
    <definedName name="dtich6" localSheetId="3">#REF!</definedName>
    <definedName name="dtich6" localSheetId="8">#REF!</definedName>
    <definedName name="dtich6">#REF!</definedName>
    <definedName name="dtoan" localSheetId="12" hidden="1">{#N/A,#N/A,FALSE,"Chi tiÆt"}</definedName>
    <definedName name="dtoan" localSheetId="14" hidden="1">{#N/A,#N/A,FALSE,"Chi tiÆt"}</definedName>
    <definedName name="dtoan" localSheetId="0" hidden="1">{#N/A,#N/A,FALSE,"Chi tiÆt"}</definedName>
    <definedName name="dtoan" localSheetId="2" hidden="1">{#N/A,#N/A,FALSE,"Chi tiÆt"}</definedName>
    <definedName name="dtoan" localSheetId="3" hidden="1">{#N/A,#N/A,FALSE,"Chi tiÆt"}</definedName>
    <definedName name="dtoan" localSheetId="5" hidden="1">{#N/A,#N/A,FALSE,"Chi tiÆt"}</definedName>
    <definedName name="dtoan" localSheetId="6" hidden="1">{#N/A,#N/A,FALSE,"Chi tiÆt"}</definedName>
    <definedName name="dtoan" localSheetId="8" hidden="1">{#N/A,#N/A,FALSE,"Chi tiÆt"}</definedName>
    <definedName name="dtoan" hidden="1">{#N/A,#N/A,FALSE,"Chi tiÆt"}</definedName>
    <definedName name="dthaihh" localSheetId="0">#REF!</definedName>
    <definedName name="dthaihh" localSheetId="2">#REF!</definedName>
    <definedName name="dthaihh" localSheetId="3">#REF!</definedName>
    <definedName name="dthaihh" localSheetId="8">#REF!</definedName>
    <definedName name="dthaihh">#REF!</definedName>
    <definedName name="dthft" localSheetId="12" hidden="1">{"'Sheet1'!$L$16"}</definedName>
    <definedName name="dthft" localSheetId="14" hidden="1">{"'Sheet1'!$L$16"}</definedName>
    <definedName name="dthft" localSheetId="0" hidden="1">{"'Sheet1'!$L$16"}</definedName>
    <definedName name="dthft" localSheetId="2" hidden="1">{"'Sheet1'!$L$16"}</definedName>
    <definedName name="dthft" localSheetId="3" hidden="1">{"'Sheet1'!$L$16"}</definedName>
    <definedName name="dthft" localSheetId="5" hidden="1">{"'Sheet1'!$L$16"}</definedName>
    <definedName name="dthft" localSheetId="6" hidden="1">{"'Sheet1'!$L$16"}</definedName>
    <definedName name="dthft" localSheetId="8" hidden="1">{"'Sheet1'!$L$16"}</definedName>
    <definedName name="dthft" hidden="1">{"'Sheet1'!$L$16"}</definedName>
    <definedName name="DU_TOAN_CHI_TIET_CONG_TO" localSheetId="13">#REF!</definedName>
    <definedName name="DU_TOAN_CHI_TIET_CONG_TO" localSheetId="0">#REF!</definedName>
    <definedName name="DU_TOAN_CHI_TIET_CONG_TO" localSheetId="2">#REF!</definedName>
    <definedName name="DU_TOAN_CHI_TIET_CONG_TO" localSheetId="3">#REF!</definedName>
    <definedName name="DU_TOAN_CHI_TIET_CONG_TO" localSheetId="8">#REF!</definedName>
    <definedName name="DU_TOAN_CHI_TIET_CONG_TO">#REF!</definedName>
    <definedName name="DU_TOAN_CHI_TIET_DZ22KV" localSheetId="0">#REF!</definedName>
    <definedName name="DU_TOAN_CHI_TIET_DZ22KV" localSheetId="2">#REF!</definedName>
    <definedName name="DU_TOAN_CHI_TIET_DZ22KV" localSheetId="3">#REF!</definedName>
    <definedName name="DU_TOAN_CHI_TIET_DZ22KV" localSheetId="8">#REF!</definedName>
    <definedName name="DU_TOAN_CHI_TIET_DZ22KV">#REF!</definedName>
    <definedName name="DU_TOAN_CHI_TIET_KHO_BAI" localSheetId="0">#REF!</definedName>
    <definedName name="DU_TOAN_CHI_TIET_KHO_BAI" localSheetId="2">#REF!</definedName>
    <definedName name="DU_TOAN_CHI_TIET_KHO_BAI" localSheetId="3">#REF!</definedName>
    <definedName name="DU_TOAN_CHI_TIET_KHO_BAI" localSheetId="8">#REF!</definedName>
    <definedName name="DU_TOAN_CHI_TIET_KHO_BAI">#REF!</definedName>
    <definedName name="duc" localSheetId="12" hidden="1">{"'Sheet1'!$L$16"}</definedName>
    <definedName name="duc" localSheetId="14" hidden="1">{"'Sheet1'!$L$16"}</definedName>
    <definedName name="duc" localSheetId="0" hidden="1">{"'Sheet1'!$L$16"}</definedName>
    <definedName name="duc" localSheetId="2" hidden="1">{"'Sheet1'!$L$16"}</definedName>
    <definedName name="duc" localSheetId="3" hidden="1">{"'Sheet1'!$L$16"}</definedName>
    <definedName name="duc" localSheetId="5" hidden="1">{"'Sheet1'!$L$16"}</definedName>
    <definedName name="duc" localSheetId="6" hidden="1">{"'Sheet1'!$L$16"}</definedName>
    <definedName name="duc" localSheetId="8" hidden="1">{"'Sheet1'!$L$16"}</definedName>
    <definedName name="duc" hidden="1">{"'Sheet1'!$L$16"}</definedName>
    <definedName name="DUCANH" localSheetId="12" hidden="1">{"'Sheet1'!$L$16"}</definedName>
    <definedName name="DUCANH" localSheetId="14" hidden="1">{"'Sheet1'!$L$16"}</definedName>
    <definedName name="DUCANH" localSheetId="0" hidden="1">{"'Sheet1'!$L$16"}</definedName>
    <definedName name="DUCANH" localSheetId="2" hidden="1">{"'Sheet1'!$L$16"}</definedName>
    <definedName name="DUCANH" localSheetId="3" hidden="1">{"'Sheet1'!$L$16"}</definedName>
    <definedName name="DUCANH" localSheetId="5" hidden="1">{"'Sheet1'!$L$16"}</definedName>
    <definedName name="DUCANH" localSheetId="6" hidden="1">{"'Sheet1'!$L$16"}</definedName>
    <definedName name="DUCANH" localSheetId="8" hidden="1">{"'Sheet1'!$L$16"}</definedName>
    <definedName name="DUCANH" hidden="1">{"'Sheet1'!$L$16"}</definedName>
    <definedName name="duccong">#N/A</definedName>
    <definedName name="dui" localSheetId="13">#REF!</definedName>
    <definedName name="dui" localSheetId="0">#REF!</definedName>
    <definedName name="dui" localSheetId="2">#REF!</definedName>
    <definedName name="dui" localSheetId="3">#REF!</definedName>
    <definedName name="dui" localSheetId="8">#REF!</definedName>
    <definedName name="dui">#REF!</definedName>
    <definedName name="dung" localSheetId="9" hidden="1">{"'Sheet1'!$L$16"}</definedName>
    <definedName name="dung" localSheetId="12" hidden="1">{"'Sheet1'!$L$16"}</definedName>
    <definedName name="dung" localSheetId="13" hidden="1">{"'Sheet1'!$L$16"}</definedName>
    <definedName name="dung" localSheetId="14" hidden="1">{"'Sheet1'!$L$16"}</definedName>
    <definedName name="dung" localSheetId="15" hidden="1">{"'Sheet1'!$L$16"}</definedName>
    <definedName name="dung" localSheetId="16" hidden="1">{"'Sheet1'!$L$16"}</definedName>
    <definedName name="dung" localSheetId="0" hidden="1">{"'Sheet1'!$L$16"}</definedName>
    <definedName name="dung" localSheetId="2" hidden="1">{"'Sheet1'!$L$16"}</definedName>
    <definedName name="dung" localSheetId="3" hidden="1">{"'Sheet1'!$L$16"}</definedName>
    <definedName name="dung" localSheetId="8" hidden="1">{"'Sheet1'!$L$16"}</definedName>
    <definedName name="dung" hidden="1">{"'Sheet1'!$L$16"}</definedName>
    <definedName name="dungkh" localSheetId="12" hidden="1">{"'Sheet1'!$L$16"}</definedName>
    <definedName name="dungkh" localSheetId="14" hidden="1">{"'Sheet1'!$L$16"}</definedName>
    <definedName name="dungkh" localSheetId="0" hidden="1">{"'Sheet1'!$L$16"}</definedName>
    <definedName name="dungkh" localSheetId="2" hidden="1">{"'Sheet1'!$L$16"}</definedName>
    <definedName name="dungkh" localSheetId="3" hidden="1">{"'Sheet1'!$L$16"}</definedName>
    <definedName name="dungkh" localSheetId="5" hidden="1">{"'Sheet1'!$L$16"}</definedName>
    <definedName name="dungkh" localSheetId="6" hidden="1">{"'Sheet1'!$L$16"}</definedName>
    <definedName name="dungkh" localSheetId="8" hidden="1">{"'Sheet1'!$L$16"}</definedName>
    <definedName name="dungkh" hidden="1">{"'Sheet1'!$L$16"}</definedName>
    <definedName name="duoi" localSheetId="0">#REF!</definedName>
    <definedName name="duoi" localSheetId="2">#REF!</definedName>
    <definedName name="duoi" localSheetId="3">#REF!</definedName>
    <definedName name="duoi" localSheetId="8">#REF!</definedName>
    <definedName name="duoi">#REF!</definedName>
    <definedName name="Duong_dau_cau" localSheetId="0">#REF!</definedName>
    <definedName name="Duong_dau_cau" localSheetId="2">#REF!</definedName>
    <definedName name="Duong_dau_cau" localSheetId="3">#REF!</definedName>
    <definedName name="Duong_dau_cau" localSheetId="8">#REF!</definedName>
    <definedName name="Duong_dau_cau">#REF!</definedName>
    <definedName name="Duongnaco" localSheetId="9" hidden="1">{"'Sheet1'!$L$16"}</definedName>
    <definedName name="Duongnaco" localSheetId="12" hidden="1">{"'Sheet1'!$L$16"}</definedName>
    <definedName name="Duongnaco" localSheetId="13" hidden="1">{"'Sheet1'!$L$16"}</definedName>
    <definedName name="Duongnaco" localSheetId="14" hidden="1">{"'Sheet1'!$L$16"}</definedName>
    <definedName name="Duongnaco" localSheetId="15" hidden="1">{"'Sheet1'!$L$16"}</definedName>
    <definedName name="Duongnaco" localSheetId="16" hidden="1">{"'Sheet1'!$L$16"}</definedName>
    <definedName name="Duongnaco" localSheetId="0" hidden="1">{"'Sheet1'!$L$16"}</definedName>
    <definedName name="Duongnaco" localSheetId="2" hidden="1">{"'Sheet1'!$L$16"}</definedName>
    <definedName name="Duongnaco" localSheetId="3" hidden="1">{"'Sheet1'!$L$16"}</definedName>
    <definedName name="Duongnaco" localSheetId="8" hidden="1">{"'Sheet1'!$L$16"}</definedName>
    <definedName name="Duongnaco" hidden="1">{"'Sheet1'!$L$16"}</definedName>
    <definedName name="duongvt" localSheetId="9" hidden="1">{"'Sheet1'!$L$16"}</definedName>
    <definedName name="duongvt" localSheetId="12" hidden="1">{"'Sheet1'!$L$16"}</definedName>
    <definedName name="duongvt" localSheetId="13" hidden="1">{"'Sheet1'!$L$16"}</definedName>
    <definedName name="duongvt" localSheetId="14" hidden="1">{"'Sheet1'!$L$16"}</definedName>
    <definedName name="duongvt" localSheetId="15" hidden="1">{"'Sheet1'!$L$16"}</definedName>
    <definedName name="duongvt" localSheetId="16" hidden="1">{"'Sheet1'!$L$16"}</definedName>
    <definedName name="duongvt" localSheetId="0" hidden="1">{"'Sheet1'!$L$16"}</definedName>
    <definedName name="duongvt" localSheetId="2" hidden="1">{"'Sheet1'!$L$16"}</definedName>
    <definedName name="duongvt" localSheetId="3" hidden="1">{"'Sheet1'!$L$16"}</definedName>
    <definedName name="duongvt" localSheetId="8" hidden="1">{"'Sheet1'!$L$16"}</definedName>
    <definedName name="duongvt" hidden="1">{"'Sheet1'!$L$16"}</definedName>
    <definedName name="DuphongBCT" localSheetId="12">'[11]BANCO (3)'!$K$128</definedName>
    <definedName name="DuphongBCT" localSheetId="13">'[12]BANCO (3)'!$K$128</definedName>
    <definedName name="DuphongBCT">'[12]BANCO (3)'!$K$128</definedName>
    <definedName name="DuphongBGD" localSheetId="9">#REF!</definedName>
    <definedName name="DuphongBGD" localSheetId="13">#REF!</definedName>
    <definedName name="DuphongBGD" localSheetId="0">#REF!</definedName>
    <definedName name="DuphongBGD" localSheetId="2">#REF!</definedName>
    <definedName name="DuphongBGD" localSheetId="3">#REF!</definedName>
    <definedName name="DuphongBGD" localSheetId="8">#REF!</definedName>
    <definedName name="DuphongBGD">#REF!</definedName>
    <definedName name="DuphongBNV" localSheetId="9">#REF!</definedName>
    <definedName name="DuphongBNV" localSheetId="13">#REF!</definedName>
    <definedName name="DuphongBNV" localSheetId="0">#REF!</definedName>
    <definedName name="DuphongBNV" localSheetId="2">#REF!</definedName>
    <definedName name="DuphongBNV" localSheetId="3">#REF!</definedName>
    <definedName name="DuphongBNV" localSheetId="8">#REF!</definedName>
    <definedName name="DuphongBNV">#REF!</definedName>
    <definedName name="DuphongBNG" localSheetId="12">'[11]BANCO (3)'!$K$126</definedName>
    <definedName name="DuphongBNG" localSheetId="13">'[12]BANCO (3)'!$K$126</definedName>
    <definedName name="DuphongBNG">'[12]BANCO (3)'!$K$126</definedName>
    <definedName name="DuphongBQP" localSheetId="12">'[11]BANCO (3)'!$K$125</definedName>
    <definedName name="DuphongBQP" localSheetId="13">'[12]BANCO (3)'!$K$125</definedName>
    <definedName name="DuphongBQP">'[12]BANCO (3)'!$K$125</definedName>
    <definedName name="DuphongBTP" localSheetId="9">#REF!</definedName>
    <definedName name="DuphongBTP" localSheetId="13">#REF!</definedName>
    <definedName name="DuphongBTP" localSheetId="0">#REF!</definedName>
    <definedName name="DuphongBTP" localSheetId="2">#REF!</definedName>
    <definedName name="DuphongBTP" localSheetId="3">#REF!</definedName>
    <definedName name="DuphongBTP" localSheetId="8">#REF!</definedName>
    <definedName name="DuphongBTP">#REF!</definedName>
    <definedName name="DuphongCNCHL" localSheetId="9">#REF!</definedName>
    <definedName name="DuphongCNCHL" localSheetId="0">#REF!</definedName>
    <definedName name="DuphongCNCHL" localSheetId="2">#REF!</definedName>
    <definedName name="DuphongCNCHL" localSheetId="3">#REF!</definedName>
    <definedName name="DuphongCNCHL" localSheetId="8">#REF!</definedName>
    <definedName name="DuphongCNCHL">#REF!</definedName>
    <definedName name="DuphongDHQGHN" localSheetId="9">#REF!</definedName>
    <definedName name="DuphongDHQGHN" localSheetId="0">#REF!</definedName>
    <definedName name="DuphongDHQGHN" localSheetId="2">#REF!</definedName>
    <definedName name="DuphongDHQGHN" localSheetId="3">#REF!</definedName>
    <definedName name="DuphongDHQGHN" localSheetId="8">#REF!</definedName>
    <definedName name="DuphongDHQGHN">#REF!</definedName>
    <definedName name="DuphongDSVN" localSheetId="0">#REF!</definedName>
    <definedName name="DuphongDSVN" localSheetId="2">#REF!</definedName>
    <definedName name="DuphongDSVN" localSheetId="3">#REF!</definedName>
    <definedName name="DuphongDSVN" localSheetId="8">#REF!</definedName>
    <definedName name="DuphongDSVN">#REF!</definedName>
    <definedName name="DuphongHCTD" localSheetId="0">#REF!</definedName>
    <definedName name="DuphongHCTD" localSheetId="2">#REF!</definedName>
    <definedName name="DuphongHCTD" localSheetId="3">#REF!</definedName>
    <definedName name="DuphongHCTD" localSheetId="8">#REF!</definedName>
    <definedName name="DuphongHCTD">#REF!</definedName>
    <definedName name="DuphongHVCT" localSheetId="0">#REF!</definedName>
    <definedName name="DuphongHVCT" localSheetId="2">#REF!</definedName>
    <definedName name="DuphongHVCT" localSheetId="3">#REF!</definedName>
    <definedName name="DuphongHVCT" localSheetId="8">#REF!</definedName>
    <definedName name="DuphongHVCT">#REF!</definedName>
    <definedName name="DuphongLVH" localSheetId="0">#REF!</definedName>
    <definedName name="DuphongLVH" localSheetId="2">#REF!</definedName>
    <definedName name="DuphongLVH" localSheetId="3">#REF!</definedName>
    <definedName name="DuphongLVH" localSheetId="8">#REF!</definedName>
    <definedName name="DuphongLVH">#REF!</definedName>
    <definedName name="DuphongNHCS" localSheetId="0">#REF!</definedName>
    <definedName name="DuphongNHCS" localSheetId="2">#REF!</definedName>
    <definedName name="DuphongNHCS" localSheetId="3">#REF!</definedName>
    <definedName name="DuphongNHCS" localSheetId="8">#REF!</definedName>
    <definedName name="DuphongNHCS">#REF!</definedName>
    <definedName name="DuphongNHNN" localSheetId="0">#REF!</definedName>
    <definedName name="DuphongNHNN" localSheetId="2">#REF!</definedName>
    <definedName name="DuphongNHNN" localSheetId="3">#REF!</definedName>
    <definedName name="DuphongNHNN" localSheetId="8">#REF!</definedName>
    <definedName name="DuphongNHNN">#REF!</definedName>
    <definedName name="DuphongNHPT" localSheetId="0">#REF!</definedName>
    <definedName name="DuphongNHPT" localSheetId="2">#REF!</definedName>
    <definedName name="DuphongNHPT" localSheetId="3">#REF!</definedName>
    <definedName name="DuphongNHPT" localSheetId="8">#REF!</definedName>
    <definedName name="DuphongNHPT">#REF!</definedName>
    <definedName name="DuphongVKS">'[17]BANCO (2)'!$F$123</definedName>
    <definedName name="DutoanDongmo" localSheetId="13">#REF!</definedName>
    <definedName name="DutoanDongmo" localSheetId="14">#REF!</definedName>
    <definedName name="DutoanDongmo" localSheetId="0">#REF!</definedName>
    <definedName name="DutoanDongmo" localSheetId="2">#REF!</definedName>
    <definedName name="DutoanDongmo" localSheetId="3">#REF!</definedName>
    <definedName name="DutoanDongmo" localSheetId="8">#REF!</definedName>
    <definedName name="DutoanDongmo">#REF!</definedName>
    <definedName name="dvgfsgdsdg" localSheetId="15" hidden="1">#REF!</definedName>
    <definedName name="dvgfsgdsdg" localSheetId="16" hidden="1">#REF!</definedName>
    <definedName name="dvgfsgdsdg" localSheetId="0" hidden="1">#REF!</definedName>
    <definedName name="dvgfsgdsdg" localSheetId="2" hidden="1">#REF!</definedName>
    <definedName name="dvgfsgdsdg" localSheetId="3" hidden="1">#REF!</definedName>
    <definedName name="dvgfsgdsdg" localSheetId="8" hidden="1">#REF!</definedName>
    <definedName name="dvgfsgdsdg" hidden="1">#REF!</definedName>
    <definedName name="DWPRICE" localSheetId="13" hidden="1">[18]Quantity!#REF!</definedName>
    <definedName name="DWPRICE" localSheetId="15" hidden="1">[18]Quantity!#REF!</definedName>
    <definedName name="DWPRICE" localSheetId="16" hidden="1">[18]Quantity!#REF!</definedName>
    <definedName name="DWPRICE" localSheetId="0" hidden="1">[18]Quantity!#REF!</definedName>
    <definedName name="DWPRICE" localSheetId="3" hidden="1">[18]Quantity!#REF!</definedName>
    <definedName name="DWPRICE" localSheetId="8" hidden="1">[18]Quantity!#REF!</definedName>
    <definedName name="DWPRICE" hidden="1">[18]Quantity!#REF!</definedName>
    <definedName name="DYÕ" localSheetId="9">#REF!</definedName>
    <definedName name="DYÕ" localSheetId="13">#REF!</definedName>
    <definedName name="DYÕ" localSheetId="0">#REF!</definedName>
    <definedName name="DYÕ" localSheetId="2">#REF!</definedName>
    <definedName name="DYÕ" localSheetId="3">#REF!</definedName>
    <definedName name="DYÕ" localSheetId="8">#REF!</definedName>
    <definedName name="DYÕ">#REF!</definedName>
    <definedName name="dyrrrr" localSheetId="12" hidden="1">{#N/A,#N/A,FALSE,"Chung"}</definedName>
    <definedName name="dyrrrr" localSheetId="14" hidden="1">{#N/A,#N/A,FALSE,"Chung"}</definedName>
    <definedName name="dyrrrr" localSheetId="0" hidden="1">{#N/A,#N/A,FALSE,"Chung"}</definedName>
    <definedName name="dyrrrr" localSheetId="2" hidden="1">{#N/A,#N/A,FALSE,"Chung"}</definedName>
    <definedName name="dyrrrr" localSheetId="3" hidden="1">{#N/A,#N/A,FALSE,"Chung"}</definedName>
    <definedName name="dyrrrr" localSheetId="5" hidden="1">{#N/A,#N/A,FALSE,"Chung"}</definedName>
    <definedName name="dyrrrr" localSheetId="6" hidden="1">{#N/A,#N/A,FALSE,"Chung"}</definedName>
    <definedName name="dyrrrr" localSheetId="8" hidden="1">{#N/A,#N/A,FALSE,"Chung"}</definedName>
    <definedName name="dyrrrr" hidden="1">{#N/A,#N/A,FALSE,"Chung"}</definedName>
    <definedName name="e" localSheetId="9">#REF!</definedName>
    <definedName name="e" localSheetId="0">#REF!</definedName>
    <definedName name="e" localSheetId="2">#REF!</definedName>
    <definedName name="e" localSheetId="3">#REF!</definedName>
    <definedName name="e" localSheetId="8">#REF!</definedName>
    <definedName name="e">#REF!</definedName>
    <definedName name="E.chandoc">8.875</definedName>
    <definedName name="E.PC">10.438</definedName>
    <definedName name="E.PVI">12</definedName>
    <definedName name="Ea">2100000</definedName>
    <definedName name="eaya" localSheetId="0">#REF!</definedName>
    <definedName name="eaya" localSheetId="2">#REF!</definedName>
    <definedName name="eaya" localSheetId="3">#REF!</definedName>
    <definedName name="eaya" localSheetId="8">#REF!</definedName>
    <definedName name="eaya">#REF!</definedName>
    <definedName name="Eb">240000</definedName>
    <definedName name="Ebdam" localSheetId="9">#REF!</definedName>
    <definedName name="Ebdam" localSheetId="0">#REF!</definedName>
    <definedName name="Ebdam" localSheetId="2">#REF!</definedName>
    <definedName name="Ebdam" localSheetId="3">#REF!</definedName>
    <definedName name="Ebdam" localSheetId="8">#REF!</definedName>
    <definedName name="Ebdam">#REF!</definedName>
    <definedName name="Ec_" localSheetId="0">#REF!</definedName>
    <definedName name="Ec_" localSheetId="2">#REF!</definedName>
    <definedName name="Ec_" localSheetId="3">#REF!</definedName>
    <definedName name="Ec_" localSheetId="8">#REF!</definedName>
    <definedName name="Ec_">#REF!</definedName>
    <definedName name="Ecoc" localSheetId="0">#REF!</definedName>
    <definedName name="Ecoc" localSheetId="2">#REF!</definedName>
    <definedName name="Ecoc" localSheetId="3">#REF!</definedName>
    <definedName name="Ecoc" localSheetId="8">#REF!</definedName>
    <definedName name="Ecoc">#REF!</definedName>
    <definedName name="Ecot1" localSheetId="0">#REF!</definedName>
    <definedName name="Ecot1" localSheetId="2">#REF!</definedName>
    <definedName name="Ecot1" localSheetId="3">#REF!</definedName>
    <definedName name="Ecot1" localSheetId="8">#REF!</definedName>
    <definedName name="Ecot1">#REF!</definedName>
    <definedName name="eee" localSheetId="0">#REF!</definedName>
    <definedName name="eee" localSheetId="2">#REF!</definedName>
    <definedName name="eee" localSheetId="3">#REF!</definedName>
    <definedName name="eee" localSheetId="8">#REF!</definedName>
    <definedName name="eee">#REF!</definedName>
    <definedName name="EI" localSheetId="0">#REF!</definedName>
    <definedName name="EI" localSheetId="2">#REF!</definedName>
    <definedName name="EI" localSheetId="3">#REF!</definedName>
    <definedName name="EI" localSheetId="8">#REF!</definedName>
    <definedName name="EI">#REF!</definedName>
    <definedName name="elan" localSheetId="0">#REF!</definedName>
    <definedName name="elan" localSheetId="2">#REF!</definedName>
    <definedName name="elan" localSheetId="3">#REF!</definedName>
    <definedName name="elan" localSheetId="8">#REF!</definedName>
    <definedName name="elan">#REF!</definedName>
    <definedName name="Email" localSheetId="0">#REF!</definedName>
    <definedName name="Email" localSheetId="2">#REF!</definedName>
    <definedName name="Email" localSheetId="3">#REF!</definedName>
    <definedName name="Email" localSheetId="8">#REF!</definedName>
    <definedName name="Email">#REF!</definedName>
    <definedName name="emb" localSheetId="0">#REF!</definedName>
    <definedName name="emb" localSheetId="2">#REF!</definedName>
    <definedName name="emb" localSheetId="3">#REF!</definedName>
    <definedName name="emb" localSheetId="8">#REF!</definedName>
    <definedName name="emb">#REF!</definedName>
    <definedName name="En">240000</definedName>
    <definedName name="end" localSheetId="9">#REF!</definedName>
    <definedName name="end" localSheetId="0">#REF!</definedName>
    <definedName name="end" localSheetId="2">#REF!</definedName>
    <definedName name="end" localSheetId="3">#REF!</definedName>
    <definedName name="end" localSheetId="8">#REF!</definedName>
    <definedName name="end">#REF!</definedName>
    <definedName name="End_1" localSheetId="0">#REF!</definedName>
    <definedName name="End_1" localSheetId="2">#REF!</definedName>
    <definedName name="End_1" localSheetId="3">#REF!</definedName>
    <definedName name="End_1" localSheetId="8">#REF!</definedName>
    <definedName name="End_1">#REF!</definedName>
    <definedName name="End_10" localSheetId="0">#REF!</definedName>
    <definedName name="End_10" localSheetId="2">#REF!</definedName>
    <definedName name="End_10" localSheetId="3">#REF!</definedName>
    <definedName name="End_10" localSheetId="8">#REF!</definedName>
    <definedName name="End_10">#REF!</definedName>
    <definedName name="End_11" localSheetId="0">#REF!</definedName>
    <definedName name="End_11" localSheetId="2">#REF!</definedName>
    <definedName name="End_11" localSheetId="3">#REF!</definedName>
    <definedName name="End_11" localSheetId="8">#REF!</definedName>
    <definedName name="End_11">#REF!</definedName>
    <definedName name="End_12" localSheetId="0">#REF!</definedName>
    <definedName name="End_12" localSheetId="2">#REF!</definedName>
    <definedName name="End_12" localSheetId="3">#REF!</definedName>
    <definedName name="End_12" localSheetId="8">#REF!</definedName>
    <definedName name="End_12">#REF!</definedName>
    <definedName name="End_13" localSheetId="0">#REF!</definedName>
    <definedName name="End_13" localSheetId="2">#REF!</definedName>
    <definedName name="End_13" localSheetId="3">#REF!</definedName>
    <definedName name="End_13" localSheetId="8">#REF!</definedName>
    <definedName name="End_13">#REF!</definedName>
    <definedName name="End_2" localSheetId="0">#REF!</definedName>
    <definedName name="End_2" localSheetId="2">#REF!</definedName>
    <definedName name="End_2" localSheetId="3">#REF!</definedName>
    <definedName name="End_2" localSheetId="8">#REF!</definedName>
    <definedName name="End_2">#REF!</definedName>
    <definedName name="End_3" localSheetId="0">#REF!</definedName>
    <definedName name="End_3" localSheetId="2">#REF!</definedName>
    <definedName name="End_3" localSheetId="3">#REF!</definedName>
    <definedName name="End_3" localSheetId="8">#REF!</definedName>
    <definedName name="End_3">#REF!</definedName>
    <definedName name="End_4" localSheetId="0">#REF!</definedName>
    <definedName name="End_4" localSheetId="2">#REF!</definedName>
    <definedName name="End_4" localSheetId="3">#REF!</definedName>
    <definedName name="End_4" localSheetId="8">#REF!</definedName>
    <definedName name="End_4">#REF!</definedName>
    <definedName name="End_5" localSheetId="0">#REF!</definedName>
    <definedName name="End_5" localSheetId="2">#REF!</definedName>
    <definedName name="End_5" localSheetId="3">#REF!</definedName>
    <definedName name="End_5" localSheetId="8">#REF!</definedName>
    <definedName name="End_5">#REF!</definedName>
    <definedName name="End_6" localSheetId="0">#REF!</definedName>
    <definedName name="End_6" localSheetId="2">#REF!</definedName>
    <definedName name="End_6" localSheetId="3">#REF!</definedName>
    <definedName name="End_6" localSheetId="8">#REF!</definedName>
    <definedName name="End_6">#REF!</definedName>
    <definedName name="End_7" localSheetId="0">#REF!</definedName>
    <definedName name="End_7" localSheetId="2">#REF!</definedName>
    <definedName name="End_7" localSheetId="3">#REF!</definedName>
    <definedName name="End_7" localSheetId="8">#REF!</definedName>
    <definedName name="End_7">#REF!</definedName>
    <definedName name="End_8" localSheetId="0">#REF!</definedName>
    <definedName name="End_8" localSheetId="2">#REF!</definedName>
    <definedName name="End_8" localSheetId="3">#REF!</definedName>
    <definedName name="End_8" localSheetId="8">#REF!</definedName>
    <definedName name="End_8">#REF!</definedName>
    <definedName name="End_9" localSheetId="0">#REF!</definedName>
    <definedName name="End_9" localSheetId="2">#REF!</definedName>
    <definedName name="End_9" localSheetId="3">#REF!</definedName>
    <definedName name="End_9" localSheetId="8">#REF!</definedName>
    <definedName name="End_9">#REF!</definedName>
    <definedName name="Ep" localSheetId="0">#REF!</definedName>
    <definedName name="Ep" localSheetId="2">#REF!</definedName>
    <definedName name="Ep" localSheetId="3">#REF!</definedName>
    <definedName name="Ep" localSheetId="8">#REF!</definedName>
    <definedName name="Ep">#REF!</definedName>
    <definedName name="epcoc">#N/A</definedName>
    <definedName name="epsilon" localSheetId="13">#REF!</definedName>
    <definedName name="epsilon" localSheetId="0">#REF!</definedName>
    <definedName name="epsilon" localSheetId="2">#REF!</definedName>
    <definedName name="epsilon" localSheetId="3">#REF!</definedName>
    <definedName name="epsilon" localSheetId="8">#REF!</definedName>
    <definedName name="epsilon">#REF!</definedName>
    <definedName name="epsilond" localSheetId="0">#REF!</definedName>
    <definedName name="epsilond" localSheetId="2">#REF!</definedName>
    <definedName name="epsilond" localSheetId="3">#REF!</definedName>
    <definedName name="epsilond" localSheetId="8">#REF!</definedName>
    <definedName name="epsilond">#REF!</definedName>
    <definedName name="EQP" localSheetId="0">#REF!</definedName>
    <definedName name="EQP" localSheetId="2">#REF!</definedName>
    <definedName name="EQP" localSheetId="3">#REF!</definedName>
    <definedName name="EQP" localSheetId="8">#REF!</definedName>
    <definedName name="EQP">#REF!</definedName>
    <definedName name="eqtrwy" localSheetId="12" hidden="1">{"'Sheet1'!$L$16"}</definedName>
    <definedName name="eqtrwy" localSheetId="14" hidden="1">{"'Sheet1'!$L$16"}</definedName>
    <definedName name="eqtrwy" localSheetId="0" hidden="1">{"'Sheet1'!$L$16"}</definedName>
    <definedName name="eqtrwy" localSheetId="2" hidden="1">{"'Sheet1'!$L$16"}</definedName>
    <definedName name="eqtrwy" localSheetId="3" hidden="1">{"'Sheet1'!$L$16"}</definedName>
    <definedName name="eqtrwy" localSheetId="5" hidden="1">{"'Sheet1'!$L$16"}</definedName>
    <definedName name="eqtrwy" localSheetId="6" hidden="1">{"'Sheet1'!$L$16"}</definedName>
    <definedName name="eqtrwy" localSheetId="8" hidden="1">{"'Sheet1'!$L$16"}</definedName>
    <definedName name="eqtrwy" hidden="1">{"'Sheet1'!$L$16"}</definedName>
    <definedName name="Es" localSheetId="0">#REF!</definedName>
    <definedName name="Es" localSheetId="2">#REF!</definedName>
    <definedName name="Es" localSheetId="3">#REF!</definedName>
    <definedName name="Es" localSheetId="8">#REF!</definedName>
    <definedName name="Es">#REF!</definedName>
    <definedName name="Es_" localSheetId="0">#REF!</definedName>
    <definedName name="Es_" localSheetId="2">#REF!</definedName>
    <definedName name="Es_" localSheetId="3">#REF!</definedName>
    <definedName name="Es_" localSheetId="8">#REF!</definedName>
    <definedName name="Es_">#REF!</definedName>
    <definedName name="Est._Vol" localSheetId="0">#REF!</definedName>
    <definedName name="Est._Vol" localSheetId="2">#REF!</definedName>
    <definedName name="Est._Vol" localSheetId="3">#REF!</definedName>
    <definedName name="Est._Vol" localSheetId="8">#REF!</definedName>
    <definedName name="Est._Vol">#REF!</definedName>
    <definedName name="eta" localSheetId="0">#REF!</definedName>
    <definedName name="eta" localSheetId="2">#REF!</definedName>
    <definedName name="eta" localSheetId="3">#REF!</definedName>
    <definedName name="eta" localSheetId="8">#REF!</definedName>
    <definedName name="eta">#REF!</definedName>
    <definedName name="etad" localSheetId="0">#REF!</definedName>
    <definedName name="etad" localSheetId="2">#REF!</definedName>
    <definedName name="etad" localSheetId="3">#REF!</definedName>
    <definedName name="etad" localSheetId="8">#REF!</definedName>
    <definedName name="etad">#REF!</definedName>
    <definedName name="ewe33e" localSheetId="12" hidden="1">{"'Sheet1'!$L$16"}</definedName>
    <definedName name="ewe33e" localSheetId="14" hidden="1">{"'Sheet1'!$L$16"}</definedName>
    <definedName name="ewe33e" localSheetId="0" hidden="1">{"'Sheet1'!$L$16"}</definedName>
    <definedName name="ewe33e" localSheetId="2" hidden="1">{"'Sheet1'!$L$16"}</definedName>
    <definedName name="ewe33e" localSheetId="3" hidden="1">{"'Sheet1'!$L$16"}</definedName>
    <definedName name="ewe33e" localSheetId="5" hidden="1">{"'Sheet1'!$L$16"}</definedName>
    <definedName name="ewe33e" localSheetId="6" hidden="1">{"'Sheet1'!$L$16"}</definedName>
    <definedName name="ewe33e" localSheetId="8" hidden="1">{"'Sheet1'!$L$16"}</definedName>
    <definedName name="ewe33e" hidden="1">{"'Sheet1'!$L$16"}</definedName>
    <definedName name="ex" localSheetId="0">#REF!</definedName>
    <definedName name="ex" localSheetId="2">#REF!</definedName>
    <definedName name="ex" localSheetId="3">#REF!</definedName>
    <definedName name="ex" localSheetId="8">#REF!</definedName>
    <definedName name="ex">#REF!</definedName>
    <definedName name="EXC" localSheetId="13">#REF!</definedName>
    <definedName name="EXC">#N/A</definedName>
    <definedName name="EXCH" localSheetId="13">#REF!</definedName>
    <definedName name="EXCH">#N/A</definedName>
    <definedName name="EXPORT" localSheetId="13">#REF!</definedName>
    <definedName name="EXPORT" localSheetId="0">#REF!</definedName>
    <definedName name="EXPORT" localSheetId="2">#REF!</definedName>
    <definedName name="EXPORT" localSheetId="3">#REF!</definedName>
    <definedName name="EXPORT" localSheetId="8">#REF!</definedName>
    <definedName name="EXPORT">#REF!</definedName>
    <definedName name="_xlnm.Extract" localSheetId="13">#REF!</definedName>
    <definedName name="_xlnm.Extract" localSheetId="0">#REF!</definedName>
    <definedName name="_xlnm.Extract" localSheetId="2">#REF!</definedName>
    <definedName name="_xlnm.Extract" localSheetId="3">#REF!</definedName>
    <definedName name="_xlnm.Extract" localSheetId="8">#REF!</definedName>
    <definedName name="_xlnm.Extract">#REF!</definedName>
    <definedName name="ey" localSheetId="0">#REF!</definedName>
    <definedName name="ey" localSheetId="2">#REF!</definedName>
    <definedName name="ey" localSheetId="3">#REF!</definedName>
    <definedName name="ey" localSheetId="8">#REF!</definedName>
    <definedName name="ey">#REF!</definedName>
    <definedName name="f" localSheetId="0">#REF!</definedName>
    <definedName name="f" localSheetId="2">#REF!</definedName>
    <definedName name="f" localSheetId="3">#REF!</definedName>
    <definedName name="f" localSheetId="8" hidden="1">#REF!</definedName>
    <definedName name="f">#REF!</definedName>
    <definedName name="f_cs" localSheetId="0">#REF!</definedName>
    <definedName name="f_cs" localSheetId="2">#REF!</definedName>
    <definedName name="f_cs" localSheetId="3">#REF!</definedName>
    <definedName name="f_cs" localSheetId="8">#REF!</definedName>
    <definedName name="f_cs">#REF!</definedName>
    <definedName name="F20B86" localSheetId="0">#REF!</definedName>
    <definedName name="F20B86" localSheetId="2">#REF!</definedName>
    <definedName name="F20B86" localSheetId="3">#REF!</definedName>
    <definedName name="F20B86" localSheetId="8">#REF!</definedName>
    <definedName name="F20B86">#REF!</definedName>
    <definedName name="f82E46" localSheetId="13">#REF!</definedName>
    <definedName name="f82E46">#N/A</definedName>
    <definedName name="f92F56" localSheetId="13">#REF!</definedName>
    <definedName name="f92F56" localSheetId="0">#REF!</definedName>
    <definedName name="f92F56" localSheetId="2">#REF!</definedName>
    <definedName name="f92F56" localSheetId="3">#REF!</definedName>
    <definedName name="f92F56" localSheetId="8">#REF!</definedName>
    <definedName name="f92F56">#REF!</definedName>
    <definedName name="faasdf" localSheetId="15" hidden="1">#REF!</definedName>
    <definedName name="faasdf" localSheetId="16" hidden="1">#REF!</definedName>
    <definedName name="faasdf" localSheetId="0" hidden="1">#REF!</definedName>
    <definedName name="faasdf" localSheetId="2" hidden="1">#REF!</definedName>
    <definedName name="faasdf" localSheetId="3" hidden="1">#REF!</definedName>
    <definedName name="faasdf" localSheetId="8" hidden="1">#REF!</definedName>
    <definedName name="faasdf" hidden="1">#REF!</definedName>
    <definedName name="FACTOR" localSheetId="0">#REF!</definedName>
    <definedName name="FACTOR" localSheetId="2">#REF!</definedName>
    <definedName name="FACTOR" localSheetId="3">#REF!</definedName>
    <definedName name="FACTOR" localSheetId="8">#REF!</definedName>
    <definedName name="FACTOR">#REF!</definedName>
    <definedName name="factor_g" localSheetId="0">#REF!</definedName>
    <definedName name="factor_g" localSheetId="2">#REF!</definedName>
    <definedName name="factor_g" localSheetId="3">#REF!</definedName>
    <definedName name="factor_g" localSheetId="8">#REF!</definedName>
    <definedName name="factor_g">#REF!</definedName>
    <definedName name="Fax" localSheetId="0">#REF!</definedName>
    <definedName name="Fax" localSheetId="2">#REF!</definedName>
    <definedName name="Fax" localSheetId="3">#REF!</definedName>
    <definedName name="Fax" localSheetId="8">#REF!</definedName>
    <definedName name="Fax">#REF!</definedName>
    <definedName name="Fay" localSheetId="0">#REF!</definedName>
    <definedName name="Fay" localSheetId="2">#REF!</definedName>
    <definedName name="Fay" localSheetId="3">#REF!</definedName>
    <definedName name="Fay" localSheetId="8">#REF!</definedName>
    <definedName name="Fay">#REF!</definedName>
    <definedName name="fbsdggdsf" localSheetId="12">{"DZ-TDTB2.XLS","Dcksat.xls"}</definedName>
    <definedName name="fbsdggdsf" localSheetId="14">{"DZ-TDTB2.XLS","Dcksat.xls"}</definedName>
    <definedName name="fbsdggdsf" localSheetId="0">{"DZ-TDTB2.XLS","Dcksat.xls"}</definedName>
    <definedName name="fbsdggdsf" localSheetId="2">{"DZ-TDTB2.XLS","Dcksat.xls"}</definedName>
    <definedName name="fbsdggdsf" localSheetId="3">{"DZ-TDTB2.XLS","Dcksat.xls"}</definedName>
    <definedName name="fbsdggdsf" localSheetId="5">{"DZ-TDTB2.XLS","Dcksat.xls"}</definedName>
    <definedName name="fbsdggdsf" localSheetId="6">{"DZ-TDTB2.XLS","Dcksat.xls"}</definedName>
    <definedName name="fbsdggdsf" localSheetId="8">{"DZ-TDTB2.XLS","Dcksat.xls"}</definedName>
    <definedName name="fbsdggdsf">{"DZ-TDTB2.XLS","Dcksat.xls"}</definedName>
    <definedName name="fbsggdsf" localSheetId="12">{"DZ-TDTB2.XLS","Dcksat.xls"}</definedName>
    <definedName name="fbsggdsf" localSheetId="14">{"DZ-TDTB2.XLS","Dcksat.xls"}</definedName>
    <definedName name="fbsggdsf" localSheetId="0">{"DZ-TDTB2.XLS","Dcksat.xls"}</definedName>
    <definedName name="fbsggdsf" localSheetId="2">{"DZ-TDTB2.XLS","Dcksat.xls"}</definedName>
    <definedName name="fbsggdsf" localSheetId="3">{"DZ-TDTB2.XLS","Dcksat.xls"}</definedName>
    <definedName name="fbsggdsf" localSheetId="5">{"DZ-TDTB2.XLS","Dcksat.xls"}</definedName>
    <definedName name="fbsggdsf" localSheetId="6">{"DZ-TDTB2.XLS","Dcksat.xls"}</definedName>
    <definedName name="fbsggdsf" localSheetId="8">{"DZ-TDTB2.XLS","Dcksat.xls"}</definedName>
    <definedName name="fbsggdsf">{"DZ-TDTB2.XLS","Dcksat.xls"}</definedName>
    <definedName name="fc_" localSheetId="13">#REF!</definedName>
    <definedName name="fc_" localSheetId="0">#REF!</definedName>
    <definedName name="fc_" localSheetId="2">#REF!</definedName>
    <definedName name="fc_" localSheetId="3">#REF!</definedName>
    <definedName name="fc_" localSheetId="8">#REF!</definedName>
    <definedName name="fc_">#REF!</definedName>
    <definedName name="FC5_total" localSheetId="0">#REF!</definedName>
    <definedName name="FC5_total" localSheetId="2">#REF!</definedName>
    <definedName name="FC5_total" localSheetId="3">#REF!</definedName>
    <definedName name="FC5_total" localSheetId="8">#REF!</definedName>
    <definedName name="FC5_total">#REF!</definedName>
    <definedName name="FC6_total" localSheetId="0">#REF!</definedName>
    <definedName name="FC6_total" localSheetId="2">#REF!</definedName>
    <definedName name="FC6_total" localSheetId="3">#REF!</definedName>
    <definedName name="FC6_total" localSheetId="8">#REF!</definedName>
    <definedName name="FC6_total">#REF!</definedName>
    <definedName name="fci" localSheetId="0">#REF!</definedName>
    <definedName name="fci" localSheetId="2">#REF!</definedName>
    <definedName name="fci" localSheetId="3">#REF!</definedName>
    <definedName name="fci" localSheetId="8">#REF!</definedName>
    <definedName name="fci">#REF!</definedName>
    <definedName name="Fcoc" localSheetId="0">#REF!</definedName>
    <definedName name="Fcoc" localSheetId="2">#REF!</definedName>
    <definedName name="Fcoc" localSheetId="3">#REF!</definedName>
    <definedName name="Fcoc" localSheetId="8">#REF!</definedName>
    <definedName name="Fcoc">#REF!</definedName>
    <definedName name="FCode" localSheetId="13" hidden="1">#REF!</definedName>
    <definedName name="FCode" localSheetId="15" hidden="1">#REF!</definedName>
    <definedName name="FCode" localSheetId="16" hidden="1">#REF!</definedName>
    <definedName name="FCode" localSheetId="0" hidden="1">#REF!</definedName>
    <definedName name="FCode" localSheetId="2" hidden="1">#REF!</definedName>
    <definedName name="FCode" localSheetId="3" hidden="1">#REF!</definedName>
    <definedName name="FCode" localSheetId="8" hidden="1">#REF!</definedName>
    <definedName name="FCode" hidden="1">#REF!</definedName>
    <definedName name="fcs" localSheetId="0">#REF!</definedName>
    <definedName name="fcs" localSheetId="2">#REF!</definedName>
    <definedName name="fcs" localSheetId="3">#REF!</definedName>
    <definedName name="fcs" localSheetId="8">#REF!</definedName>
    <definedName name="fcs">#REF!</definedName>
    <definedName name="fD" localSheetId="0">#REF!</definedName>
    <definedName name="fD" localSheetId="2">#REF!</definedName>
    <definedName name="fD" localSheetId="3">#REF!</definedName>
    <definedName name="fD" localSheetId="8">#REF!</definedName>
    <definedName name="fD">#REF!</definedName>
    <definedName name="Fdam" localSheetId="0">#REF!</definedName>
    <definedName name="Fdam" localSheetId="2">#REF!</definedName>
    <definedName name="Fdam" localSheetId="3">#REF!</definedName>
    <definedName name="Fdam" localSheetId="8">#REF!</definedName>
    <definedName name="Fdam">#REF!</definedName>
    <definedName name="Fdaymong" localSheetId="0">#REF!</definedName>
    <definedName name="Fdaymong" localSheetId="2">#REF!</definedName>
    <definedName name="Fdaymong" localSheetId="3">#REF!</definedName>
    <definedName name="Fdaymong" localSheetId="8">#REF!</definedName>
    <definedName name="Fdaymong">#REF!</definedName>
    <definedName name="fdfsf" localSheetId="9" hidden="1">{#N/A,#N/A,FALSE,"Chi tiÆt"}</definedName>
    <definedName name="fdfsf" localSheetId="12" hidden="1">{#N/A,#N/A,FALSE,"Chi tiÆt"}</definedName>
    <definedName name="fdfsf" localSheetId="13" hidden="1">{#N/A,#N/A,FALSE,"Chi tiÆt"}</definedName>
    <definedName name="fdfsf" localSheetId="14" hidden="1">{#N/A,#N/A,FALSE,"Chi tiÆt"}</definedName>
    <definedName name="fdfsf" localSheetId="15" hidden="1">{#N/A,#N/A,FALSE,"Chi tiÆt"}</definedName>
    <definedName name="fdfsf" localSheetId="16" hidden="1">{#N/A,#N/A,FALSE,"Chi tiÆt"}</definedName>
    <definedName name="fdfsf" localSheetId="0" hidden="1">{#N/A,#N/A,FALSE,"Chi tiÆt"}</definedName>
    <definedName name="fdfsf" localSheetId="2" hidden="1">{#N/A,#N/A,FALSE,"Chi tiÆt"}</definedName>
    <definedName name="fdfsf" localSheetId="3" hidden="1">{#N/A,#N/A,FALSE,"Chi tiÆt"}</definedName>
    <definedName name="fdfsf" localSheetId="8" hidden="1">{#N/A,#N/A,FALSE,"Chi tiÆt"}</definedName>
    <definedName name="fdfsf" hidden="1">{#N/A,#N/A,FALSE,"Chi tiÆt"}</definedName>
    <definedName name="Fe" localSheetId="9">#REF!</definedName>
    <definedName name="Fe" localSheetId="13">#REF!</definedName>
    <definedName name="Fe" localSheetId="0">#REF!</definedName>
    <definedName name="Fe" localSheetId="2">#REF!</definedName>
    <definedName name="Fe" localSheetId="3">#REF!</definedName>
    <definedName name="Fe" localSheetId="8">#REF!</definedName>
    <definedName name="Fe">#REF!</definedName>
    <definedName name="ff" localSheetId="9">#REF!</definedName>
    <definedName name="ff" localSheetId="0">#REF!</definedName>
    <definedName name="ff" localSheetId="2">#REF!</definedName>
    <definedName name="ff" localSheetId="3">#REF!</definedName>
    <definedName name="ff" localSheetId="8">#REF!</definedName>
    <definedName name="ff">#REF!</definedName>
    <definedName name="fff" localSheetId="9" hidden="1">{"'Sheet1'!$L$16"}</definedName>
    <definedName name="fff" localSheetId="12" hidden="1">{"'Sheet1'!$L$16"}</definedName>
    <definedName name="fff" localSheetId="13" hidden="1">{"'Sheet1'!$L$16"}</definedName>
    <definedName name="fff" localSheetId="14" hidden="1">{"'Sheet1'!$L$16"}</definedName>
    <definedName name="fff" localSheetId="15" hidden="1">{"'Sheet1'!$L$16"}</definedName>
    <definedName name="fff" localSheetId="16" hidden="1">{"'Sheet1'!$L$16"}</definedName>
    <definedName name="fff" localSheetId="0" hidden="1">{"'Sheet1'!$L$16"}</definedName>
    <definedName name="fff" localSheetId="2" hidden="1">{"'Sheet1'!$L$16"}</definedName>
    <definedName name="fff" localSheetId="3" hidden="1">{"'Sheet1'!$L$16"}</definedName>
    <definedName name="fff" localSheetId="5" hidden="1">{"'Sheet1'!$L$16"}</definedName>
    <definedName name="fff" localSheetId="6" hidden="1">{"'Sheet1'!$L$16"}</definedName>
    <definedName name="fff" localSheetId="8" hidden="1">{"'Sheet1'!$L$16"}</definedName>
    <definedName name="fff" hidden="1">{"'Sheet1'!$L$16"}</definedName>
    <definedName name="fg" localSheetId="12" hidden="1">{"'Sheet1'!$L$16"}</definedName>
    <definedName name="fg" localSheetId="14" hidden="1">{"'Sheet1'!$L$16"}</definedName>
    <definedName name="fg" localSheetId="0" hidden="1">{"'Sheet1'!$L$16"}</definedName>
    <definedName name="fg" localSheetId="2" hidden="1">{"'Sheet1'!$L$16"}</definedName>
    <definedName name="fg" localSheetId="3" hidden="1">{"'Sheet1'!$L$16"}</definedName>
    <definedName name="fg" localSheetId="5" hidden="1">{"'Sheet1'!$L$16"}</definedName>
    <definedName name="fg" localSheetId="6" hidden="1">{"'Sheet1'!$L$16"}</definedName>
    <definedName name="fg" localSheetId="8" hidden="1">{"'Sheet1'!$L$16"}</definedName>
    <definedName name="fg" hidden="1">{"'Sheet1'!$L$16"}</definedName>
    <definedName name="fgh" localSheetId="12" hidden="1">{"'Sheet1'!$L$16"}</definedName>
    <definedName name="fgh" localSheetId="14" hidden="1">{"'Sheet1'!$L$16"}</definedName>
    <definedName name="fgh" localSheetId="0" hidden="1">{"'Sheet1'!$L$16"}</definedName>
    <definedName name="fgh" localSheetId="2" hidden="1">{"'Sheet1'!$L$16"}</definedName>
    <definedName name="fgh" localSheetId="3" hidden="1">{"'Sheet1'!$L$16"}</definedName>
    <definedName name="fgh" localSheetId="5" hidden="1">{"'Sheet1'!$L$16"}</definedName>
    <definedName name="fgh" localSheetId="6" hidden="1">{"'Sheet1'!$L$16"}</definedName>
    <definedName name="fgh" localSheetId="8" hidden="1">{"'Sheet1'!$L$16"}</definedName>
    <definedName name="fgh" hidden="1">{"'Sheet1'!$L$16"}</definedName>
    <definedName name="fghghgh" localSheetId="0">#REF!</definedName>
    <definedName name="fghghgh" localSheetId="2">#REF!</definedName>
    <definedName name="fghghgh" localSheetId="3">#REF!</definedName>
    <definedName name="fghghgh" localSheetId="8">#REF!</definedName>
    <definedName name="fghghgh">#REF!</definedName>
    <definedName name="fgn" localSheetId="9" hidden="1">{"'Sheet1'!$L$16"}</definedName>
    <definedName name="fgn" localSheetId="12" hidden="1">{"'Sheet1'!$L$16"}</definedName>
    <definedName name="fgn" localSheetId="13" hidden="1">{"'Sheet1'!$L$16"}</definedName>
    <definedName name="fgn" localSheetId="14" hidden="1">{"'Sheet1'!$L$16"}</definedName>
    <definedName name="fgn" localSheetId="15" hidden="1">{"'Sheet1'!$L$16"}</definedName>
    <definedName name="fgn" localSheetId="16" hidden="1">{"'Sheet1'!$L$16"}</definedName>
    <definedName name="fgn" localSheetId="0" hidden="1">{"'Sheet1'!$L$16"}</definedName>
    <definedName name="fgn" localSheetId="2" hidden="1">{"'Sheet1'!$L$16"}</definedName>
    <definedName name="fgn" localSheetId="3" hidden="1">{"'Sheet1'!$L$16"}</definedName>
    <definedName name="fgn" localSheetId="8" hidden="1">{"'Sheet1'!$L$16"}</definedName>
    <definedName name="fgn" hidden="1">{"'Sheet1'!$L$16"}</definedName>
    <definedName name="Fi" localSheetId="0">#REF!</definedName>
    <definedName name="Fi" localSheetId="2">#REF!</definedName>
    <definedName name="Fi" localSheetId="3">#REF!</definedName>
    <definedName name="Fi" localSheetId="8">#REF!</definedName>
    <definedName name="Fi">#REF!</definedName>
    <definedName name="FI_12">4820</definedName>
    <definedName name="FIL" localSheetId="9">#REF!</definedName>
    <definedName name="FIL" localSheetId="13">#REF!</definedName>
    <definedName name="FIL" localSheetId="0">#REF!</definedName>
    <definedName name="FIL" localSheetId="2">#REF!</definedName>
    <definedName name="FIL" localSheetId="3">#REF!</definedName>
    <definedName name="FIL" localSheetId="8">#REF!</definedName>
    <definedName name="FIL">#REF!</definedName>
    <definedName name="FILE" localSheetId="9">#REF!</definedName>
    <definedName name="FILE" localSheetId="0">#REF!</definedName>
    <definedName name="FILE" localSheetId="2">#REF!</definedName>
    <definedName name="FILE" localSheetId="3">#REF!</definedName>
    <definedName name="FILE" localSheetId="8">#REF!</definedName>
    <definedName name="FILE">#REF!</definedName>
    <definedName name="FIT" localSheetId="9">BlankMacro1</definedName>
    <definedName name="FIT" localSheetId="12">BlankMacro1</definedName>
    <definedName name="FIT" localSheetId="13">BlankMacro1</definedName>
    <definedName name="FIT" localSheetId="14">BlankMacro1</definedName>
    <definedName name="FIT" localSheetId="0">BlankMacro1</definedName>
    <definedName name="FIT" localSheetId="2">BlankMacro1</definedName>
    <definedName name="FIT" localSheetId="3">BlankMacro1</definedName>
    <definedName name="FIT" localSheetId="8">BlankMacro1</definedName>
    <definedName name="FIT">BlankMacro1</definedName>
    <definedName name="FITT2" localSheetId="9">BlankMacro1</definedName>
    <definedName name="FITT2" localSheetId="12">BlankMacro1</definedName>
    <definedName name="FITT2" localSheetId="13">BlankMacro1</definedName>
    <definedName name="FITT2" localSheetId="14">BlankMacro1</definedName>
    <definedName name="FITT2" localSheetId="0">BlankMacro1</definedName>
    <definedName name="FITT2" localSheetId="2">BlankMacro1</definedName>
    <definedName name="FITT2" localSheetId="3">BlankMacro1</definedName>
    <definedName name="FITT2" localSheetId="8">BlankMacro1</definedName>
    <definedName name="FITT2">BlankMacro1</definedName>
    <definedName name="FITTING2" localSheetId="9">BlankMacro1</definedName>
    <definedName name="FITTING2" localSheetId="12">BlankMacro1</definedName>
    <definedName name="FITTING2" localSheetId="13">BlankMacro1</definedName>
    <definedName name="FITTING2" localSheetId="14">BlankMacro1</definedName>
    <definedName name="FITTING2" localSheetId="0">BlankMacro1</definedName>
    <definedName name="FITTING2" localSheetId="2">BlankMacro1</definedName>
    <definedName name="FITTING2" localSheetId="3">BlankMacro1</definedName>
    <definedName name="FITTING2" localSheetId="8">BlankMacro1</definedName>
    <definedName name="FITTING2">BlankMacro1</definedName>
    <definedName name="fjh" localSheetId="9">#REF!</definedName>
    <definedName name="fjh" localSheetId="12">#REF!</definedName>
    <definedName name="fjh" localSheetId="13">#REF!</definedName>
    <definedName name="fjh" localSheetId="0">#REF!</definedName>
    <definedName name="fjh" localSheetId="2">#REF!</definedName>
    <definedName name="fjh" localSheetId="3">#REF!</definedName>
    <definedName name="fjh" localSheetId="8">#REF!</definedName>
    <definedName name="fjh">#REF!</definedName>
    <definedName name="fkgjk" localSheetId="12" hidden="1">{"'Sheet1'!$L$16"}</definedName>
    <definedName name="fkgjk" localSheetId="14" hidden="1">{"'Sheet1'!$L$16"}</definedName>
    <definedName name="fkgjk" localSheetId="0" hidden="1">{"'Sheet1'!$L$16"}</definedName>
    <definedName name="fkgjk" localSheetId="2" hidden="1">{"'Sheet1'!$L$16"}</definedName>
    <definedName name="fkgjk" localSheetId="3" hidden="1">{"'Sheet1'!$L$16"}</definedName>
    <definedName name="fkgjk" localSheetId="5" hidden="1">{"'Sheet1'!$L$16"}</definedName>
    <definedName name="fkgjk" localSheetId="6" hidden="1">{"'Sheet1'!$L$16"}</definedName>
    <definedName name="fkgjk" localSheetId="8" hidden="1">{"'Sheet1'!$L$16"}</definedName>
    <definedName name="fkgjk" hidden="1">{"'Sheet1'!$L$16"}</definedName>
    <definedName name="FL" localSheetId="9">#REF!</definedName>
    <definedName name="FL" localSheetId="0">#REF!</definedName>
    <definedName name="FL" localSheetId="2">#REF!</definedName>
    <definedName name="FL" localSheetId="3">#REF!</definedName>
    <definedName name="FL" localSheetId="8">#REF!</definedName>
    <definedName name="FL">#REF!</definedName>
    <definedName name="FLG" localSheetId="9">BlankMacro1</definedName>
    <definedName name="FLG" localSheetId="12">BlankMacro1</definedName>
    <definedName name="FLG" localSheetId="13">BlankMacro1</definedName>
    <definedName name="FLG" localSheetId="14">BlankMacro1</definedName>
    <definedName name="FLG" localSheetId="0">BlankMacro1</definedName>
    <definedName name="FLG" localSheetId="2">BlankMacro1</definedName>
    <definedName name="FLG" localSheetId="3">BlankMacro1</definedName>
    <definedName name="FLG" localSheetId="8">BlankMacro1</definedName>
    <definedName name="FLG">BlankMacro1</definedName>
    <definedName name="FO">#N/A</definedName>
    <definedName name="foo" localSheetId="9">ErrorHandler_1</definedName>
    <definedName name="foo" localSheetId="12">ErrorHandler_1</definedName>
    <definedName name="foo" localSheetId="13">ErrorHandler_1</definedName>
    <definedName name="foo" localSheetId="14">ErrorHandler_1</definedName>
    <definedName name="foo" localSheetId="0">ErrorHandler_1</definedName>
    <definedName name="foo" localSheetId="2">ErrorHandler_1</definedName>
    <definedName name="foo" localSheetId="3">ErrorHandler_1</definedName>
    <definedName name="foo" localSheetId="8">ErrorHandler_1</definedName>
    <definedName name="foo">ErrorHandler_1</definedName>
    <definedName name="fpe" localSheetId="9">#REF!</definedName>
    <definedName name="fpe" localSheetId="12">#REF!</definedName>
    <definedName name="fpe" localSheetId="13">#REF!</definedName>
    <definedName name="fpe" localSheetId="0">#REF!</definedName>
    <definedName name="fpe" localSheetId="2">#REF!</definedName>
    <definedName name="fpe" localSheetId="3">#REF!</definedName>
    <definedName name="fpe" localSheetId="8">#REF!</definedName>
    <definedName name="fpe">#REF!</definedName>
    <definedName name="fpy" localSheetId="9">#REF!</definedName>
    <definedName name="fpy" localSheetId="0">#REF!</definedName>
    <definedName name="fpy" localSheetId="2">#REF!</definedName>
    <definedName name="fpy" localSheetId="3">#REF!</definedName>
    <definedName name="fpy" localSheetId="8">#REF!</definedName>
    <definedName name="fpy">#REF!</definedName>
    <definedName name="fr" localSheetId="9">#REF!</definedName>
    <definedName name="fr" localSheetId="0">#REF!</definedName>
    <definedName name="fr" localSheetId="2">#REF!</definedName>
    <definedName name="fr" localSheetId="3">#REF!</definedName>
    <definedName name="fr" localSheetId="8">#REF!</definedName>
    <definedName name="fr">#REF!</definedName>
    <definedName name="frame" localSheetId="0">#REF!</definedName>
    <definedName name="frame" localSheetId="2">#REF!</definedName>
    <definedName name="frame" localSheetId="3">#REF!</definedName>
    <definedName name="frame" localSheetId="8">#REF!</definedName>
    <definedName name="frame">#REF!</definedName>
    <definedName name="fs" localSheetId="0">#REF!</definedName>
    <definedName name="fs" localSheetId="2">#REF!</definedName>
    <definedName name="fs" localSheetId="3">#REF!</definedName>
    <definedName name="fs" localSheetId="8">#REF!</definedName>
    <definedName name="fs">#REF!</definedName>
    <definedName name="fsd" localSheetId="9" hidden="1">{"'Sheet1'!$L$16"}</definedName>
    <definedName name="fsd" localSheetId="12" hidden="1">{"'Sheet1'!$L$16"}</definedName>
    <definedName name="fsd" localSheetId="13" hidden="1">{"'Sheet1'!$L$16"}</definedName>
    <definedName name="fsd" localSheetId="14" hidden="1">{"'Sheet1'!$L$16"}</definedName>
    <definedName name="fsd" localSheetId="15" hidden="1">{"'Sheet1'!$L$16"}</definedName>
    <definedName name="fsd" localSheetId="16" hidden="1">{"'Sheet1'!$L$16"}</definedName>
    <definedName name="fsd" localSheetId="0" hidden="1">{"'Sheet1'!$L$16"}</definedName>
    <definedName name="fsd" localSheetId="2" hidden="1">{"'Sheet1'!$L$16"}</definedName>
    <definedName name="fsd" localSheetId="3" hidden="1">{"'Sheet1'!$L$16"}</definedName>
    <definedName name="fsd" localSheetId="8" hidden="1">{"'Sheet1'!$L$16"}</definedName>
    <definedName name="fsd" hidden="1">{"'Sheet1'!$L$16"}</definedName>
    <definedName name="fsdfdsf" localSheetId="9" hidden="1">{"'Sheet1'!$L$16"}</definedName>
    <definedName name="fsdfdsf" localSheetId="12" hidden="1">{"'Sheet1'!$L$16"}</definedName>
    <definedName name="fsdfdsf" localSheetId="13" hidden="1">{"'Sheet1'!$L$16"}</definedName>
    <definedName name="fsdfdsf" localSheetId="14" hidden="1">{"'Sheet1'!$L$16"}</definedName>
    <definedName name="fsdfdsf" localSheetId="15" hidden="1">{"'Sheet1'!$L$16"}</definedName>
    <definedName name="fsdfdsf" localSheetId="16" hidden="1">{"'Sheet1'!$L$16"}</definedName>
    <definedName name="fsdfdsf" localSheetId="0" hidden="1">{"'Sheet1'!$L$16"}</definedName>
    <definedName name="fsdfdsf" localSheetId="2" hidden="1">{"'Sheet1'!$L$16"}</definedName>
    <definedName name="fsdfdsf" localSheetId="3" hidden="1">{"'Sheet1'!$L$16"}</definedName>
    <definedName name="fsdfdsf" localSheetId="5" hidden="1">{"'Sheet1'!$L$16"}</definedName>
    <definedName name="fsdfdsf" localSheetId="6" hidden="1">{"'Sheet1'!$L$16"}</definedName>
    <definedName name="fsdfdsf" localSheetId="8" hidden="1">{"'Sheet1'!$L$16"}</definedName>
    <definedName name="fsdfdsf" hidden="1">{"'Sheet1'!$L$16"}</definedName>
    <definedName name="fsdfsd" localSheetId="12" hidden="1">{#N/A,#N/A,FALSE,"Chi tiÆt"}</definedName>
    <definedName name="fsdfsd" localSheetId="14" hidden="1">{#N/A,#N/A,FALSE,"Chi tiÆt"}</definedName>
    <definedName name="fsdfsd" localSheetId="0" hidden="1">{#N/A,#N/A,FALSE,"Chi tiÆt"}</definedName>
    <definedName name="fsdfsd" localSheetId="2" hidden="1">{#N/A,#N/A,FALSE,"Chi tiÆt"}</definedName>
    <definedName name="fsdfsd" localSheetId="3" hidden="1">{#N/A,#N/A,FALSE,"Chi tiÆt"}</definedName>
    <definedName name="fsdfsd" localSheetId="5" hidden="1">{#N/A,#N/A,FALSE,"Chi tiÆt"}</definedName>
    <definedName name="fsdfsd" localSheetId="6" hidden="1">{#N/A,#N/A,FALSE,"Chi tiÆt"}</definedName>
    <definedName name="fsdfsd" localSheetId="8" hidden="1">{#N/A,#N/A,FALSE,"Chi tiÆt"}</definedName>
    <definedName name="fsdfsd" hidden="1">{#N/A,#N/A,FALSE,"Chi tiÆt"}</definedName>
    <definedName name="fse" localSheetId="13">#REF!</definedName>
    <definedName name="fse" localSheetId="0">#REF!</definedName>
    <definedName name="fse" localSheetId="2">#REF!</definedName>
    <definedName name="fse" localSheetId="3">#REF!</definedName>
    <definedName name="fse" localSheetId="8">#REF!</definedName>
    <definedName name="fse">#REF!</definedName>
    <definedName name="fsf">#N/A</definedName>
    <definedName name="fso" localSheetId="13">#REF!</definedName>
    <definedName name="fso" localSheetId="0">#REF!</definedName>
    <definedName name="fso" localSheetId="2">#REF!</definedName>
    <definedName name="fso" localSheetId="3">#REF!</definedName>
    <definedName name="fso" localSheetId="8">#REF!</definedName>
    <definedName name="fso">#REF!</definedName>
    <definedName name="Ft" localSheetId="0">#REF!</definedName>
    <definedName name="Ft" localSheetId="2">#REF!</definedName>
    <definedName name="Ft" localSheetId="3">#REF!</definedName>
    <definedName name="Ft" localSheetId="8">#REF!</definedName>
    <definedName name="Ft">#REF!</definedName>
    <definedName name="fuji" localSheetId="0">#REF!</definedName>
    <definedName name="fuji" localSheetId="2">#REF!</definedName>
    <definedName name="fuji" localSheetId="3">#REF!</definedName>
    <definedName name="fuji" localSheetId="8">#REF!</definedName>
    <definedName name="fuji">#REF!</definedName>
    <definedName name="fv" localSheetId="0">#REF!</definedName>
    <definedName name="fv" localSheetId="2">#REF!</definedName>
    <definedName name="fv" localSheetId="3">#REF!</definedName>
    <definedName name="fv" localSheetId="8">#REF!</definedName>
    <definedName name="fv">#REF!</definedName>
    <definedName name="Fvn_fri" localSheetId="0">#REF!</definedName>
    <definedName name="Fvn_fri" localSheetId="2">#REF!</definedName>
    <definedName name="Fvn_fri" localSheetId="3">#REF!</definedName>
    <definedName name="Fvn_fri" localSheetId="8">#REF!</definedName>
    <definedName name="Fvn_fri">#REF!</definedName>
    <definedName name="fy" localSheetId="0">#REF!</definedName>
    <definedName name="fy" localSheetId="2">#REF!</definedName>
    <definedName name="fy" localSheetId="3">#REF!</definedName>
    <definedName name="fy" localSheetId="8">#REF!</definedName>
    <definedName name="fy">#REF!</definedName>
    <definedName name="fy_" localSheetId="0">#REF!</definedName>
    <definedName name="fy_" localSheetId="2">#REF!</definedName>
    <definedName name="fy_" localSheetId="3">#REF!</definedName>
    <definedName name="fy_" localSheetId="8">#REF!</definedName>
    <definedName name="fy_">#REF!</definedName>
    <definedName name="g" localSheetId="9" hidden="1">{"'Sheet1'!$L$16"}</definedName>
    <definedName name="g" localSheetId="12" hidden="1">{"'Sheet1'!$L$16"}</definedName>
    <definedName name="g" localSheetId="13" hidden="1">{"'Sheet1'!$L$16"}</definedName>
    <definedName name="g" localSheetId="14" hidden="1">{"'Sheet1'!$L$16"}</definedName>
    <definedName name="g" localSheetId="15" hidden="1">{"'Sheet1'!$L$16"}</definedName>
    <definedName name="g" localSheetId="16" hidden="1">{"'Sheet1'!$L$16"}</definedName>
    <definedName name="g" localSheetId="0" hidden="1">{"'Sheet1'!$L$16"}</definedName>
    <definedName name="g" localSheetId="2" hidden="1">{"'Sheet1'!$L$16"}</definedName>
    <definedName name="g" localSheetId="3" hidden="1">{"'Sheet1'!$L$16"}</definedName>
    <definedName name="g" localSheetId="8" hidden="1">{"'Sheet1'!$L$16"}</definedName>
    <definedName name="g" hidden="1">{"'Sheet1'!$L$16"}</definedName>
    <definedName name="g_" localSheetId="0">#REF!</definedName>
    <definedName name="g_" localSheetId="2">#REF!</definedName>
    <definedName name="g_" localSheetId="3">#REF!</definedName>
    <definedName name="g_" localSheetId="8">#REF!</definedName>
    <definedName name="g_">#REF!</definedName>
    <definedName name="g_1" localSheetId="0">#REF!</definedName>
    <definedName name="g_1" localSheetId="2">#REF!</definedName>
    <definedName name="g_1" localSheetId="3">#REF!</definedName>
    <definedName name="g_1" localSheetId="8">#REF!</definedName>
    <definedName name="g_1">#REF!</definedName>
    <definedName name="G_2" localSheetId="0">#REF!</definedName>
    <definedName name="G_2" localSheetId="2">#REF!</definedName>
    <definedName name="G_2" localSheetId="3">#REF!</definedName>
    <definedName name="G_2" localSheetId="8">#REF!</definedName>
    <definedName name="G_2">#REF!</definedName>
    <definedName name="g_3" localSheetId="0">#REF!</definedName>
    <definedName name="g_3" localSheetId="2">#REF!</definedName>
    <definedName name="g_3" localSheetId="3">#REF!</definedName>
    <definedName name="g_3" localSheetId="8">#REF!</definedName>
    <definedName name="g_3">#REF!</definedName>
    <definedName name="G_ME" localSheetId="0">#REF!</definedName>
    <definedName name="G_ME" localSheetId="2">#REF!</definedName>
    <definedName name="G_ME" localSheetId="3">#REF!</definedName>
    <definedName name="G_ME" localSheetId="8">#REF!</definedName>
    <definedName name="G_ME">#REF!</definedName>
    <definedName name="Ga" localSheetId="0">#REF!</definedName>
    <definedName name="Ga" localSheetId="2">#REF!</definedName>
    <definedName name="Ga" localSheetId="3">#REF!</definedName>
    <definedName name="Ga" localSheetId="8">#REF!</definedName>
    <definedName name="Ga">#REF!</definedName>
    <definedName name="gach" localSheetId="0">#REF!</definedName>
    <definedName name="gach" localSheetId="2">#REF!</definedName>
    <definedName name="gach" localSheetId="3">#REF!</definedName>
    <definedName name="gach" localSheetId="8">#REF!</definedName>
    <definedName name="gach">#REF!</definedName>
    <definedName name="gachvo" localSheetId="0">#REF!</definedName>
    <definedName name="gachvo" localSheetId="2">#REF!</definedName>
    <definedName name="gachvo" localSheetId="3">#REF!</definedName>
    <definedName name="gachvo" localSheetId="8">#REF!</definedName>
    <definedName name="gachvo">#REF!</definedName>
    <definedName name="Gald" localSheetId="0">#REF!</definedName>
    <definedName name="Gald" localSheetId="2">#REF!</definedName>
    <definedName name="Gald" localSheetId="3">#REF!</definedName>
    <definedName name="Gald" localSheetId="8">#REF!</definedName>
    <definedName name="Gald">#REF!</definedName>
    <definedName name="Gamadam" localSheetId="0">#REF!</definedName>
    <definedName name="Gamadam" localSheetId="2">#REF!</definedName>
    <definedName name="Gamadam" localSheetId="3">#REF!</definedName>
    <definedName name="Gamadam" localSheetId="8">#REF!</definedName>
    <definedName name="Gamadam">#REF!</definedName>
    <definedName name="gas" localSheetId="0">#REF!</definedName>
    <definedName name="gas" localSheetId="2">#REF!</definedName>
    <definedName name="gas" localSheetId="3">#REF!</definedName>
    <definedName name="gas" localSheetId="8">#REF!</definedName>
    <definedName name="gas">#REF!</definedName>
    <definedName name="GBT" localSheetId="0">#REF!</definedName>
    <definedName name="GBT" localSheetId="2">#REF!</definedName>
    <definedName name="GBT" localSheetId="3">#REF!</definedName>
    <definedName name="GBT" localSheetId="8">#REF!</definedName>
    <definedName name="GBT">#REF!</definedName>
    <definedName name="GC" localSheetId="0">#REF!</definedName>
    <definedName name="GC" localSheetId="2">#REF!</definedName>
    <definedName name="GC" localSheetId="3">#REF!</definedName>
    <definedName name="GC" localSheetId="8">#REF!</definedName>
    <definedName name="GC">#REF!</definedName>
    <definedName name="gce" localSheetId="0">#REF!</definedName>
    <definedName name="gce" localSheetId="2">#REF!</definedName>
    <definedName name="gce" localSheetId="3">#REF!</definedName>
    <definedName name="gce" localSheetId="8">#REF!</definedName>
    <definedName name="gce">#REF!</definedName>
    <definedName name="Gcpk" localSheetId="0">#REF!</definedName>
    <definedName name="Gcpk" localSheetId="2">#REF!</definedName>
    <definedName name="Gcpk" localSheetId="3">#REF!</definedName>
    <definedName name="Gcpk" localSheetId="8">#REF!</definedName>
    <definedName name="Gcpk">#REF!</definedName>
    <definedName name="gcs" localSheetId="0">#REF!</definedName>
    <definedName name="gcs" localSheetId="2">#REF!</definedName>
    <definedName name="gcs" localSheetId="3">#REF!</definedName>
    <definedName name="gcs" localSheetId="8">#REF!</definedName>
    <definedName name="gcs">#REF!</definedName>
    <definedName name="gchi" localSheetId="0">#REF!</definedName>
    <definedName name="gchi" localSheetId="2">#REF!</definedName>
    <definedName name="gchi" localSheetId="3">#REF!</definedName>
    <definedName name="gchi" localSheetId="8">#REF!</definedName>
    <definedName name="gchi">#REF!</definedName>
    <definedName name="gd" localSheetId="0">#REF!</definedName>
    <definedName name="gd" localSheetId="2">#REF!</definedName>
    <definedName name="gd" localSheetId="3">#REF!</definedName>
    <definedName name="gd" localSheetId="8">#REF!</definedName>
    <definedName name="gd">#REF!</definedName>
    <definedName name="gdhgh" localSheetId="12" hidden="1">{"'Sheet1'!$L$16"}</definedName>
    <definedName name="gdhgh" localSheetId="14" hidden="1">{"'Sheet1'!$L$16"}</definedName>
    <definedName name="gdhgh" localSheetId="0" hidden="1">{"'Sheet1'!$L$16"}</definedName>
    <definedName name="gdhgh" localSheetId="2" hidden="1">{"'Sheet1'!$L$16"}</definedName>
    <definedName name="gdhgh" localSheetId="3" hidden="1">{"'Sheet1'!$L$16"}</definedName>
    <definedName name="gdhgh" localSheetId="5" hidden="1">{"'Sheet1'!$L$16"}</definedName>
    <definedName name="gdhgh" localSheetId="6" hidden="1">{"'Sheet1'!$L$16"}</definedName>
    <definedName name="gdhgh" localSheetId="8" hidden="1">{"'Sheet1'!$L$16"}</definedName>
    <definedName name="gdhgh" hidden="1">{"'Sheet1'!$L$16"}</definedName>
    <definedName name="GDL" localSheetId="0">#REF!</definedName>
    <definedName name="GDL" localSheetId="2">#REF!</definedName>
    <definedName name="GDL" localSheetId="3">#REF!</definedName>
    <definedName name="GDL" localSheetId="8">#REF!</definedName>
    <definedName name="GDL">#REF!</definedName>
    <definedName name="gDst" localSheetId="0">#REF!</definedName>
    <definedName name="gDst" localSheetId="2">#REF!</definedName>
    <definedName name="gDst" localSheetId="3">#REF!</definedName>
    <definedName name="gDst" localSheetId="8">#REF!</definedName>
    <definedName name="gDst">#REF!</definedName>
    <definedName name="geff" localSheetId="0">#REF!</definedName>
    <definedName name="geff" localSheetId="2">#REF!</definedName>
    <definedName name="geff" localSheetId="3">#REF!</definedName>
    <definedName name="geff" localSheetId="8">#REF!</definedName>
    <definedName name="geff">#REF!</definedName>
    <definedName name="geo" localSheetId="0">#REF!</definedName>
    <definedName name="geo" localSheetId="2">#REF!</definedName>
    <definedName name="geo" localSheetId="3">#REF!</definedName>
    <definedName name="geo" localSheetId="8">#REF!</definedName>
    <definedName name="geo">#REF!</definedName>
    <definedName name="Gerät">#N/A</definedName>
    <definedName name="getrtertertert" localSheetId="9">BlankMacro1</definedName>
    <definedName name="getrtertertert" localSheetId="12">BlankMacro1</definedName>
    <definedName name="getrtertertert" localSheetId="13">BlankMacro1</definedName>
    <definedName name="getrtertertert" localSheetId="14">BlankMacro1</definedName>
    <definedName name="getrtertertert" localSheetId="0">BlankMacro1</definedName>
    <definedName name="getrtertertert" localSheetId="2">BlankMacro1</definedName>
    <definedName name="getrtertertert" localSheetId="3">BlankMacro1</definedName>
    <definedName name="getrtertertert" localSheetId="8">BlankMacro1</definedName>
    <definedName name="getrtertertert">BlankMacro1</definedName>
    <definedName name="gfdgfd" localSheetId="9" hidden="1">{"'Sheet1'!$L$16"}</definedName>
    <definedName name="gfdgfd" localSheetId="12" hidden="1">{"'Sheet1'!$L$16"}</definedName>
    <definedName name="gfdgfd" localSheetId="13" hidden="1">{"'Sheet1'!$L$16"}</definedName>
    <definedName name="gfdgfd" localSheetId="14" hidden="1">{"'Sheet1'!$L$16"}</definedName>
    <definedName name="gfdgfd" localSheetId="15" hidden="1">{"'Sheet1'!$L$16"}</definedName>
    <definedName name="gfdgfd" localSheetId="16" hidden="1">{"'Sheet1'!$L$16"}</definedName>
    <definedName name="gfdgfd" localSheetId="0" hidden="1">{"'Sheet1'!$L$16"}</definedName>
    <definedName name="gfdgfd" localSheetId="2" hidden="1">{"'Sheet1'!$L$16"}</definedName>
    <definedName name="gfdgfd" localSheetId="3" hidden="1">{"'Sheet1'!$L$16"}</definedName>
    <definedName name="gfdgfd" localSheetId="8" hidden="1">{"'Sheet1'!$L$16"}</definedName>
    <definedName name="gfdgfd" hidden="1">{"'Sheet1'!$L$16"}</definedName>
    <definedName name="gfeh" localSheetId="0">#REF!</definedName>
    <definedName name="gfeh" localSheetId="2">#REF!</definedName>
    <definedName name="gfeh" localSheetId="3">#REF!</definedName>
    <definedName name="gfeh" localSheetId="8">#REF!</definedName>
    <definedName name="gfeh">#REF!</definedName>
    <definedName name="gfg" localSheetId="12" hidden="1">{"'Sheet1'!$L$16"}</definedName>
    <definedName name="gfg" localSheetId="14" hidden="1">{"'Sheet1'!$L$16"}</definedName>
    <definedName name="gfg" localSheetId="0" hidden="1">{"'Sheet1'!$L$16"}</definedName>
    <definedName name="gfg" localSheetId="2" hidden="1">{"'Sheet1'!$L$16"}</definedName>
    <definedName name="gfg" localSheetId="3" hidden="1">{"'Sheet1'!$L$16"}</definedName>
    <definedName name="gfg" localSheetId="5" hidden="1">{"'Sheet1'!$L$16"}</definedName>
    <definedName name="gfg" localSheetId="6" hidden="1">{"'Sheet1'!$L$16"}</definedName>
    <definedName name="gfg" localSheetId="8" hidden="1">{"'Sheet1'!$L$16"}</definedName>
    <definedName name="gfg" hidden="1">{"'Sheet1'!$L$16"}</definedName>
    <definedName name="GFJHJ" localSheetId="12" hidden="1">{"'Sheet1'!$L$16"}</definedName>
    <definedName name="GFJHJ" localSheetId="14" hidden="1">{"'Sheet1'!$L$16"}</definedName>
    <definedName name="GFJHJ" localSheetId="0" hidden="1">{"'Sheet1'!$L$16"}</definedName>
    <definedName name="GFJHJ" localSheetId="2" hidden="1">{"'Sheet1'!$L$16"}</definedName>
    <definedName name="GFJHJ" localSheetId="3" hidden="1">{"'Sheet1'!$L$16"}</definedName>
    <definedName name="GFJHJ" localSheetId="5" hidden="1">{"'Sheet1'!$L$16"}</definedName>
    <definedName name="GFJHJ" localSheetId="6" hidden="1">{"'Sheet1'!$L$16"}</definedName>
    <definedName name="GFJHJ" localSheetId="8" hidden="1">{"'Sheet1'!$L$16"}</definedName>
    <definedName name="GFJHJ" hidden="1">{"'Sheet1'!$L$16"}</definedName>
    <definedName name="gg" localSheetId="13">#REF!</definedName>
    <definedName name="gg" localSheetId="0" hidden="1">{"'Sheet1'!$L$16"}</definedName>
    <definedName name="gg" localSheetId="2" hidden="1">{"'Sheet1'!$L$16"}</definedName>
    <definedName name="gg" localSheetId="3" hidden="1">{"'Sheet1'!$L$16"}</definedName>
    <definedName name="gg" localSheetId="5" hidden="1">{"'Sheet1'!$L$16"}</definedName>
    <definedName name="gg" localSheetId="6" hidden="1">{"'Sheet1'!$L$16"}</definedName>
    <definedName name="gg" localSheetId="8" hidden="1">{"'Sheet1'!$L$16"}</definedName>
    <definedName name="gg" hidden="1">{"'Sheet1'!$L$16"}</definedName>
    <definedName name="ggg" localSheetId="12" hidden="1">{"'Sheet1'!$L$16"}</definedName>
    <definedName name="ggg" localSheetId="14" hidden="1">{"'Sheet1'!$L$16"}</definedName>
    <definedName name="ggg" localSheetId="0" hidden="1">{"'Sheet1'!$L$16"}</definedName>
    <definedName name="ggg" localSheetId="2" hidden="1">{"'Sheet1'!$L$16"}</definedName>
    <definedName name="ggg" localSheetId="3" hidden="1">{"'Sheet1'!$L$16"}</definedName>
    <definedName name="ggg" localSheetId="5" hidden="1">{"'Sheet1'!$L$16"}</definedName>
    <definedName name="ggg" localSheetId="6" hidden="1">{"'Sheet1'!$L$16"}</definedName>
    <definedName name="ggg" localSheetId="8" hidden="1">{"'Sheet1'!$L$16"}</definedName>
    <definedName name="ggg" hidden="1">{"'Sheet1'!$L$16"}</definedName>
    <definedName name="gggggggggggg" localSheetId="9" hidden="1">{"'Sheet1'!$L$16"}</definedName>
    <definedName name="gggggggggggg" localSheetId="12" hidden="1">{"'Sheet1'!$L$16"}</definedName>
    <definedName name="gggggggggggg" localSheetId="13" hidden="1">{"'Sheet1'!$L$16"}</definedName>
    <definedName name="gggggggggggg" localSheetId="14" hidden="1">{"'Sheet1'!$L$16"}</definedName>
    <definedName name="gggggggggggg" localSheetId="15" hidden="1">{"'Sheet1'!$L$16"}</definedName>
    <definedName name="gggggggggggg" localSheetId="16" hidden="1">{"'Sheet1'!$L$16"}</definedName>
    <definedName name="gggggggggggg" localSheetId="0" hidden="1">{"'Sheet1'!$L$16"}</definedName>
    <definedName name="gggggggggggg" localSheetId="2" hidden="1">{"'Sheet1'!$L$16"}</definedName>
    <definedName name="gggggggggggg" localSheetId="3" hidden="1">{"'Sheet1'!$L$16"}</definedName>
    <definedName name="gggggggggggg" localSheetId="8" hidden="1">{"'Sheet1'!$L$16"}</definedName>
    <definedName name="gggggggggggg" hidden="1">{"'Sheet1'!$L$16"}</definedName>
    <definedName name="gggggggggggggggg" localSheetId="12" hidden="1">{0}</definedName>
    <definedName name="gggggggggggggggg" localSheetId="14" hidden="1">{0}</definedName>
    <definedName name="gggggggggggggggg" localSheetId="0" hidden="1">{0}</definedName>
    <definedName name="gggggggggggggggg" localSheetId="2" hidden="1">{0}</definedName>
    <definedName name="gggggggggggggggg" localSheetId="3" hidden="1">{0}</definedName>
    <definedName name="gggggggggggggggg" localSheetId="5" hidden="1">{0}</definedName>
    <definedName name="gggggggggggggggg" localSheetId="6" hidden="1">{0}</definedName>
    <definedName name="gggggggggggggggg" localSheetId="8" hidden="1">{0}</definedName>
    <definedName name="gggggggggggggggg" hidden="1">{0}</definedName>
    <definedName name="ggh" localSheetId="9" hidden="1">{"'Sheet1'!$L$16"}</definedName>
    <definedName name="ggh" localSheetId="12" hidden="1">{"'Sheet1'!$L$16"}</definedName>
    <definedName name="ggh" localSheetId="13" hidden="1">{"'Sheet1'!$L$16"}</definedName>
    <definedName name="ggh" localSheetId="14" hidden="1">{"'Sheet1'!$L$16"}</definedName>
    <definedName name="ggh" localSheetId="15" hidden="1">{"'Sheet1'!$L$16"}</definedName>
    <definedName name="ggh" localSheetId="16" hidden="1">{"'Sheet1'!$L$16"}</definedName>
    <definedName name="ggh" localSheetId="0" hidden="1">{"'Sheet1'!$L$16"}</definedName>
    <definedName name="ggh" localSheetId="2" hidden="1">{"'Sheet1'!$L$16"}</definedName>
    <definedName name="ggh" localSheetId="3" hidden="1">{"'Sheet1'!$L$16"}</definedName>
    <definedName name="ggh" localSheetId="8" hidden="1">{"'Sheet1'!$L$16"}</definedName>
    <definedName name="ggh" hidden="1">{"'Sheet1'!$L$16"}</definedName>
    <definedName name="ggss" localSheetId="12" hidden="1">{"'Sheet1'!$L$16"}</definedName>
    <definedName name="ggss" localSheetId="14" hidden="1">{"'Sheet1'!$L$16"}</definedName>
    <definedName name="ggss" localSheetId="0" hidden="1">{"'Sheet1'!$L$16"}</definedName>
    <definedName name="ggss" localSheetId="2" hidden="1">{"'Sheet1'!$L$16"}</definedName>
    <definedName name="ggss" localSheetId="3" hidden="1">{"'Sheet1'!$L$16"}</definedName>
    <definedName name="ggss" localSheetId="5" hidden="1">{"'Sheet1'!$L$16"}</definedName>
    <definedName name="ggss" localSheetId="6" hidden="1">{"'Sheet1'!$L$16"}</definedName>
    <definedName name="ggss" localSheetId="8" hidden="1">{"'Sheet1'!$L$16"}</definedName>
    <definedName name="ggss" hidden="1">{"'Sheet1'!$L$16"}</definedName>
    <definedName name="gh" localSheetId="12" hidden="1">{"'Sheet1'!$L$16"}</definedName>
    <definedName name="gh" localSheetId="14" hidden="1">{"'Sheet1'!$L$16"}</definedName>
    <definedName name="gh" localSheetId="0" hidden="1">{"'Sheet1'!$L$16"}</definedName>
    <definedName name="gh" localSheetId="2" hidden="1">{"'Sheet1'!$L$16"}</definedName>
    <definedName name="gh" localSheetId="3" hidden="1">{"'Sheet1'!$L$16"}</definedName>
    <definedName name="gh" localSheetId="5" hidden="1">{"'Sheet1'!$L$16"}</definedName>
    <definedName name="gh" localSheetId="6" hidden="1">{"'Sheet1'!$L$16"}</definedName>
    <definedName name="gh" localSheetId="8" hidden="1">{"'Sheet1'!$L$16"}</definedName>
    <definedName name="gh" hidden="1">{"'Sheet1'!$L$16"}</definedName>
    <definedName name="ghcgcfdhfg">#N/A</definedName>
    <definedName name="GHDF" localSheetId="12" hidden="1">{"'Sheet1'!$L$16"}</definedName>
    <definedName name="GHDF" localSheetId="14" hidden="1">{"'Sheet1'!$L$16"}</definedName>
    <definedName name="GHDF" localSheetId="0" hidden="1">{"'Sheet1'!$L$16"}</definedName>
    <definedName name="GHDF" localSheetId="2" hidden="1">{"'Sheet1'!$L$16"}</definedName>
    <definedName name="GHDF" localSheetId="3" hidden="1">{"'Sheet1'!$L$16"}</definedName>
    <definedName name="GHDF" localSheetId="5" hidden="1">{"'Sheet1'!$L$16"}</definedName>
    <definedName name="GHDF" localSheetId="6" hidden="1">{"'Sheet1'!$L$16"}</definedName>
    <definedName name="GHDF" localSheetId="8" hidden="1">{"'Sheet1'!$L$16"}</definedName>
    <definedName name="GHDF" hidden="1">{"'Sheet1'!$L$16"}</definedName>
    <definedName name="ghg" localSheetId="12" hidden="1">{"'Sheet1'!$L$16"}</definedName>
    <definedName name="ghg" localSheetId="14" hidden="1">{"'Sheet1'!$L$16"}</definedName>
    <definedName name="ghg" localSheetId="0" hidden="1">{"'Sheet1'!$L$16"}</definedName>
    <definedName name="ghg" localSheetId="2" hidden="1">{"'Sheet1'!$L$16"}</definedName>
    <definedName name="ghg" localSheetId="3" hidden="1">{"'Sheet1'!$L$16"}</definedName>
    <definedName name="ghg" localSheetId="5" hidden="1">{"'Sheet1'!$L$16"}</definedName>
    <definedName name="ghg" localSheetId="6" hidden="1">{"'Sheet1'!$L$16"}</definedName>
    <definedName name="ghg" localSheetId="8" hidden="1">{"'Sheet1'!$L$16"}</definedName>
    <definedName name="ghg" hidden="1">{"'Sheet1'!$L$16"}</definedName>
    <definedName name="ghgh" localSheetId="12" hidden="1">{"'Sheet1'!$L$16"}</definedName>
    <definedName name="ghgh" localSheetId="14" hidden="1">{"'Sheet1'!$L$16"}</definedName>
    <definedName name="ghgh" localSheetId="0" hidden="1">{"'Sheet1'!$L$16"}</definedName>
    <definedName name="ghgh" localSheetId="2" hidden="1">{"'Sheet1'!$L$16"}</definedName>
    <definedName name="ghgh" localSheetId="3" hidden="1">{"'Sheet1'!$L$16"}</definedName>
    <definedName name="ghgh" localSheetId="5" hidden="1">{"'Sheet1'!$L$16"}</definedName>
    <definedName name="ghgh" localSheetId="6" hidden="1">{"'Sheet1'!$L$16"}</definedName>
    <definedName name="ghgh" localSheetId="8" hidden="1">{"'Sheet1'!$L$16"}</definedName>
    <definedName name="ghgh" hidden="1">{"'Sheet1'!$L$16"}</definedName>
    <definedName name="ghichu" localSheetId="9">#REF!</definedName>
    <definedName name="ghichu" localSheetId="13">#REF!</definedName>
    <definedName name="ghichu" localSheetId="0">#REF!</definedName>
    <definedName name="ghichu" localSheetId="2">#REF!</definedName>
    <definedName name="ghichu" localSheetId="3">#REF!</definedName>
    <definedName name="ghichu" localSheetId="8">#REF!</definedName>
    <definedName name="ghichu">#REF!</definedName>
    <definedName name="ghip" localSheetId="9">#REF!</definedName>
    <definedName name="ghip" localSheetId="0">#REF!</definedName>
    <definedName name="ghip" localSheetId="2">#REF!</definedName>
    <definedName name="ghip" localSheetId="3">#REF!</definedName>
    <definedName name="ghip" localSheetId="8">#REF!</definedName>
    <definedName name="ghip">#REF!</definedName>
    <definedName name="gjgh" localSheetId="12" hidden="1">{"'Sheet1'!$L$16"}</definedName>
    <definedName name="gjgh" localSheetId="14" hidden="1">{"'Sheet1'!$L$16"}</definedName>
    <definedName name="gjgh" localSheetId="0" hidden="1">{"'Sheet1'!$L$16"}</definedName>
    <definedName name="gjgh" localSheetId="2" hidden="1">{"'Sheet1'!$L$16"}</definedName>
    <definedName name="gjgh" localSheetId="3" hidden="1">{"'Sheet1'!$L$16"}</definedName>
    <definedName name="gjgh" localSheetId="5" hidden="1">{"'Sheet1'!$L$16"}</definedName>
    <definedName name="gjgh" localSheetId="6" hidden="1">{"'Sheet1'!$L$16"}</definedName>
    <definedName name="gjgh" localSheetId="8" hidden="1">{"'Sheet1'!$L$16"}</definedName>
    <definedName name="gjgh" hidden="1">{"'Sheet1'!$L$16"}</definedName>
    <definedName name="gjh" localSheetId="13">#REF!</definedName>
    <definedName name="gjh" localSheetId="0" hidden="1">{"'Sheet1'!$L$16"}</definedName>
    <definedName name="gjh" localSheetId="2" hidden="1">{"'Sheet1'!$L$16"}</definedName>
    <definedName name="gjh" localSheetId="3" hidden="1">{"'Sheet1'!$L$16"}</definedName>
    <definedName name="gjh" localSheetId="5" hidden="1">{"'Sheet1'!$L$16"}</definedName>
    <definedName name="gjh" localSheetId="6" hidden="1">{"'Sheet1'!$L$16"}</definedName>
    <definedName name="gjh" localSheetId="8" hidden="1">{"'Sheet1'!$L$16"}</definedName>
    <definedName name="gjh" hidden="1">{"'Sheet1'!$L$16"}</definedName>
    <definedName name="gkghk" localSheetId="15" hidden="1">#REF!</definedName>
    <definedName name="gkghk" localSheetId="16" hidden="1">#REF!</definedName>
    <definedName name="gkghk" localSheetId="0" hidden="1">#REF!</definedName>
    <definedName name="gkghk" localSheetId="2" hidden="1">#REF!</definedName>
    <definedName name="gkghk" localSheetId="3" hidden="1">#REF!</definedName>
    <definedName name="gkghk" localSheetId="8" hidden="1">#REF!</definedName>
    <definedName name="gkghk" hidden="1">#REF!</definedName>
    <definedName name="gkGTGT" localSheetId="0">#REF!</definedName>
    <definedName name="gkGTGT" localSheetId="2">#REF!</definedName>
    <definedName name="gkGTGT" localSheetId="3">#REF!</definedName>
    <definedName name="gkGTGT" localSheetId="8">#REF!</definedName>
    <definedName name="gkGTGT">#REF!</definedName>
    <definedName name="gkhon" localSheetId="15" hidden="1">#REF!</definedName>
    <definedName name="gkhon" localSheetId="16" hidden="1">#REF!</definedName>
    <definedName name="gkhon" localSheetId="0" hidden="1">#REF!</definedName>
    <definedName name="gkhon" localSheetId="2" hidden="1">#REF!</definedName>
    <definedName name="gkhon" localSheetId="3" hidden="1">#REF!</definedName>
    <definedName name="gkhon" localSheetId="8" hidden="1">#REF!</definedName>
    <definedName name="gkhon" hidden="1">#REF!</definedName>
    <definedName name="gl" localSheetId="0">#REF!</definedName>
    <definedName name="gl" localSheetId="2">#REF!</definedName>
    <definedName name="gl" localSheetId="3">#REF!</definedName>
    <definedName name="gl" localSheetId="8">#REF!</definedName>
    <definedName name="gl">#REF!</definedName>
    <definedName name="gl3p" localSheetId="0">#REF!</definedName>
    <definedName name="gl3p" localSheetId="2">#REF!</definedName>
    <definedName name="gl3p" localSheetId="3">#REF!</definedName>
    <definedName name="gl3p" localSheetId="8">#REF!</definedName>
    <definedName name="gl3p">#REF!</definedName>
    <definedName name="gld" localSheetId="0">#REF!</definedName>
    <definedName name="gld" localSheetId="2">#REF!</definedName>
    <definedName name="gld" localSheetId="3">#REF!</definedName>
    <definedName name="gld" localSheetId="8">#REF!</definedName>
    <definedName name="gld">#REF!</definedName>
    <definedName name="GLL" localSheetId="0">#REF!</definedName>
    <definedName name="GLL" localSheetId="2">#REF!</definedName>
    <definedName name="GLL" localSheetId="3">#REF!</definedName>
    <definedName name="GLL" localSheetId="8">#REF!</definedName>
    <definedName name="GLL">#REF!</definedName>
    <definedName name="gLst" localSheetId="0">#REF!</definedName>
    <definedName name="gLst" localSheetId="2">#REF!</definedName>
    <definedName name="gLst" localSheetId="3">#REF!</definedName>
    <definedName name="gLst" localSheetId="8">#REF!</definedName>
    <definedName name="gLst">#REF!</definedName>
    <definedName name="gm">#N/A</definedName>
    <definedName name="GMs" localSheetId="13">#REF!</definedName>
    <definedName name="GMs" localSheetId="0">#REF!</definedName>
    <definedName name="GMs" localSheetId="2">#REF!</definedName>
    <definedName name="GMs" localSheetId="3">#REF!</definedName>
    <definedName name="GMs" localSheetId="8">#REF!</definedName>
    <definedName name="GMs">#REF!</definedName>
    <definedName name="GMSTC" localSheetId="0">#REF!</definedName>
    <definedName name="GMSTC" localSheetId="2">#REF!</definedName>
    <definedName name="GMSTC" localSheetId="3">#REF!</definedName>
    <definedName name="GMSTC" localSheetId="8">#REF!</definedName>
    <definedName name="GMSTC">#REF!</definedName>
    <definedName name="GNmd" localSheetId="0">#REF!</definedName>
    <definedName name="GNmd" localSheetId="2">#REF!</definedName>
    <definedName name="GNmd" localSheetId="3">#REF!</definedName>
    <definedName name="GNmd" localSheetId="8">#REF!</definedName>
    <definedName name="GNmd">#REF!</definedName>
    <definedName name="gntc" localSheetId="0">#REF!</definedName>
    <definedName name="gntc" localSheetId="2">#REF!</definedName>
    <definedName name="gntc" localSheetId="3">#REF!</definedName>
    <definedName name="gntc" localSheetId="8">#REF!</definedName>
    <definedName name="gntc">#REF!</definedName>
    <definedName name="GoBack" localSheetId="9">[15]Sheet1!GoBack</definedName>
    <definedName name="GoBack" localSheetId="0">[16]Sheet1!GoBack</definedName>
    <definedName name="GoBack">[16]Sheet1!GoBack</definedName>
    <definedName name="Goc32x3" localSheetId="9">#REF!</definedName>
    <definedName name="Goc32x3" localSheetId="13">#REF!</definedName>
    <definedName name="Goc32x3" localSheetId="0">#REF!</definedName>
    <definedName name="Goc32x3" localSheetId="2">#REF!</definedName>
    <definedName name="Goc32x3" localSheetId="3">#REF!</definedName>
    <definedName name="Goc32x3" localSheetId="8">#REF!</definedName>
    <definedName name="Goc32x3">#REF!</definedName>
    <definedName name="Goc35x3" localSheetId="9">#REF!</definedName>
    <definedName name="Goc35x3" localSheetId="0">#REF!</definedName>
    <definedName name="Goc35x3" localSheetId="2">#REF!</definedName>
    <definedName name="Goc35x3" localSheetId="3">#REF!</definedName>
    <definedName name="Goc35x3" localSheetId="8">#REF!</definedName>
    <definedName name="Goc35x3">#REF!</definedName>
    <definedName name="Goc40x4" localSheetId="9">#REF!</definedName>
    <definedName name="Goc40x4" localSheetId="0">#REF!</definedName>
    <definedName name="Goc40x4" localSheetId="2">#REF!</definedName>
    <definedName name="Goc40x4" localSheetId="3">#REF!</definedName>
    <definedName name="Goc40x4" localSheetId="8">#REF!</definedName>
    <definedName name="Goc40x4">#REF!</definedName>
    <definedName name="Goc45x4" localSheetId="0">#REF!</definedName>
    <definedName name="Goc45x4" localSheetId="2">#REF!</definedName>
    <definedName name="Goc45x4" localSheetId="3">#REF!</definedName>
    <definedName name="Goc45x4" localSheetId="8">#REF!</definedName>
    <definedName name="Goc45x4">#REF!</definedName>
    <definedName name="Goc50x5" localSheetId="0">#REF!</definedName>
    <definedName name="Goc50x5" localSheetId="2">#REF!</definedName>
    <definedName name="Goc50x5" localSheetId="3">#REF!</definedName>
    <definedName name="Goc50x5" localSheetId="8">#REF!</definedName>
    <definedName name="Goc50x5">#REF!</definedName>
    <definedName name="Goc63x6" localSheetId="0">#REF!</definedName>
    <definedName name="Goc63x6" localSheetId="2">#REF!</definedName>
    <definedName name="Goc63x6" localSheetId="3">#REF!</definedName>
    <definedName name="Goc63x6" localSheetId="8">#REF!</definedName>
    <definedName name="Goc63x6">#REF!</definedName>
    <definedName name="Goc75x6" localSheetId="0">#REF!</definedName>
    <definedName name="Goc75x6" localSheetId="2">#REF!</definedName>
    <definedName name="Goc75x6" localSheetId="3">#REF!</definedName>
    <definedName name="Goc75x6" localSheetId="8">#REF!</definedName>
    <definedName name="Goc75x6">#REF!</definedName>
    <definedName name="gochongda" localSheetId="0">#REF!</definedName>
    <definedName name="gochongda" localSheetId="2">#REF!</definedName>
    <definedName name="gochongda" localSheetId="3">#REF!</definedName>
    <definedName name="gochongda" localSheetId="8">#REF!</definedName>
    <definedName name="gochongda">#REF!</definedName>
    <definedName name="gonhom4" localSheetId="0">#REF!</definedName>
    <definedName name="gonhom4" localSheetId="2">#REF!</definedName>
    <definedName name="gonhom4" localSheetId="3">#REF!</definedName>
    <definedName name="gonhom4" localSheetId="8">#REF!</definedName>
    <definedName name="gonhom4">#REF!</definedName>
    <definedName name="govan">'[2]R&amp;P'!$G$86</definedName>
    <definedName name="govankhuon" localSheetId="13">#REF!</definedName>
    <definedName name="govankhuon" localSheetId="0">#REF!</definedName>
    <definedName name="govankhuon" localSheetId="2">#REF!</definedName>
    <definedName name="govankhuon" localSheetId="3">#REF!</definedName>
    <definedName name="govankhuon" localSheetId="8">#REF!</definedName>
    <definedName name="govankhuon">#REF!</definedName>
    <definedName name="GPMB" localSheetId="9" hidden="1">{"Offgrid",#N/A,FALSE,"OFFGRID";"Region",#N/A,FALSE,"REGION";"Offgrid -2",#N/A,FALSE,"OFFGRID";"WTP",#N/A,FALSE,"WTP";"WTP -2",#N/A,FALSE,"WTP";"Project",#N/A,FALSE,"PROJECT";"Summary -2",#N/A,FALSE,"SUMMARY"}</definedName>
    <definedName name="GPMB" localSheetId="12" hidden="1">{"Offgrid",#N/A,FALSE,"OFFGRID";"Region",#N/A,FALSE,"REGION";"Offgrid -2",#N/A,FALSE,"OFFGRID";"WTP",#N/A,FALSE,"WTP";"WTP -2",#N/A,FALSE,"WTP";"Project",#N/A,FALSE,"PROJECT";"Summary -2",#N/A,FALSE,"SUMMARY"}</definedName>
    <definedName name="GPMB" localSheetId="13" hidden="1">{"Offgrid",#N/A,FALSE,"OFFGRID";"Region",#N/A,FALSE,"REGION";"Offgrid -2",#N/A,FALSE,"OFFGRID";"WTP",#N/A,FALSE,"WTP";"WTP -2",#N/A,FALSE,"WTP";"Project",#N/A,FALSE,"PROJECT";"Summary -2",#N/A,FALSE,"SUMMARY"}</definedName>
    <definedName name="GPMB" localSheetId="14" hidden="1">{"Offgrid",#N/A,FALSE,"OFFGRID";"Region",#N/A,FALSE,"REGION";"Offgrid -2",#N/A,FALSE,"OFFGRID";"WTP",#N/A,FALSE,"WTP";"WTP -2",#N/A,FALSE,"WTP";"Project",#N/A,FALSE,"PROJECT";"Summary -2",#N/A,FALSE,"SUMMARY"}</definedName>
    <definedName name="GPMB" localSheetId="15" hidden="1">{"Offgrid",#N/A,FALSE,"OFFGRID";"Region",#N/A,FALSE,"REGION";"Offgrid -2",#N/A,FALSE,"OFFGRID";"WTP",#N/A,FALSE,"WTP";"WTP -2",#N/A,FALSE,"WTP";"Project",#N/A,FALSE,"PROJECT";"Summary -2",#N/A,FALSE,"SUMMARY"}</definedName>
    <definedName name="GPMB" localSheetId="16" hidden="1">{"Offgrid",#N/A,FALSE,"OFFGRID";"Region",#N/A,FALSE,"REGION";"Offgrid -2",#N/A,FALSE,"OFFGRID";"WTP",#N/A,FALSE,"WTP";"WTP -2",#N/A,FALSE,"WTP";"Project",#N/A,FALSE,"PROJECT";"Summary -2",#N/A,FALSE,"SUMMARY"}</definedName>
    <definedName name="GPMB" localSheetId="0" hidden="1">{"Offgrid",#N/A,FALSE,"OFFGRID";"Region",#N/A,FALSE,"REGION";"Offgrid -2",#N/A,FALSE,"OFFGRID";"WTP",#N/A,FALSE,"WTP";"WTP -2",#N/A,FALSE,"WTP";"Project",#N/A,FALSE,"PROJECT";"Summary -2",#N/A,FALSE,"SUMMARY"}</definedName>
    <definedName name="GPMB" localSheetId="2" hidden="1">{"Offgrid",#N/A,FALSE,"OFFGRID";"Region",#N/A,FALSE,"REGION";"Offgrid -2",#N/A,FALSE,"OFFGRID";"WTP",#N/A,FALSE,"WTP";"WTP -2",#N/A,FALSE,"WTP";"Project",#N/A,FALSE,"PROJECT";"Summary -2",#N/A,FALSE,"SUMMARY"}</definedName>
    <definedName name="GPMB" localSheetId="3" hidden="1">{"Offgrid",#N/A,FALSE,"OFFGRID";"Region",#N/A,FALSE,"REGION";"Offgrid -2",#N/A,FALSE,"OFFGRID";"WTP",#N/A,FALSE,"WTP";"WTP -2",#N/A,FALSE,"WTP";"Project",#N/A,FALSE,"PROJECT";"Summary -2",#N/A,FALSE,"SUMMARY"}</definedName>
    <definedName name="GPMB" localSheetId="8"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ps" localSheetId="9">#REF!</definedName>
    <definedName name="gps" localSheetId="13">#REF!</definedName>
    <definedName name="gps" localSheetId="0">#REF!</definedName>
    <definedName name="gps" localSheetId="2">#REF!</definedName>
    <definedName name="gps" localSheetId="3">#REF!</definedName>
    <definedName name="gps" localSheetId="8">#REF!</definedName>
    <definedName name="gps">#REF!</definedName>
    <definedName name="Gqlda" localSheetId="9">#REF!</definedName>
    <definedName name="Gqlda" localSheetId="0">#REF!</definedName>
    <definedName name="Gqlda" localSheetId="2">#REF!</definedName>
    <definedName name="Gqlda" localSheetId="3">#REF!</definedName>
    <definedName name="Gqlda" localSheetId="8">#REF!</definedName>
    <definedName name="Gqlda">#REF!</definedName>
    <definedName name="gra" localSheetId="9" hidden="1">{"'Sheet1'!$L$16"}</definedName>
    <definedName name="gra" localSheetId="12" hidden="1">{"'Sheet1'!$L$16"}</definedName>
    <definedName name="gra" localSheetId="13" hidden="1">{"'Sheet1'!$L$16"}</definedName>
    <definedName name="gra" localSheetId="14" hidden="1">{"'Sheet1'!$L$16"}</definedName>
    <definedName name="gra" localSheetId="15" hidden="1">{"'Sheet1'!$L$16"}</definedName>
    <definedName name="gra" localSheetId="16" hidden="1">{"'Sheet1'!$L$16"}</definedName>
    <definedName name="gra" localSheetId="0" hidden="1">{"'Sheet1'!$L$16"}</definedName>
    <definedName name="gra" localSheetId="2" hidden="1">{"'Sheet1'!$L$16"}</definedName>
    <definedName name="gra" localSheetId="3" hidden="1">{"'Sheet1'!$L$16"}</definedName>
    <definedName name="gra" localSheetId="8" hidden="1">{"'Sheet1'!$L$16"}</definedName>
    <definedName name="gra" hidden="1">{"'Sheet1'!$L$16"}</definedName>
    <definedName name="grB" localSheetId="0">#REF!</definedName>
    <definedName name="grB" localSheetId="2">#REF!</definedName>
    <definedName name="grB" localSheetId="3">#REF!</definedName>
    <definedName name="grB" localSheetId="8">#REF!</definedName>
    <definedName name="grB">#REF!</definedName>
    <definedName name="gse" localSheetId="0">#REF!</definedName>
    <definedName name="gse" localSheetId="2">#REF!</definedName>
    <definedName name="gse" localSheetId="3">#REF!</definedName>
    <definedName name="gse" localSheetId="8">#REF!</definedName>
    <definedName name="gse">#REF!</definedName>
    <definedName name="gt">10%</definedName>
    <definedName name="Gtb" localSheetId="9">#REF!</definedName>
    <definedName name="Gtb" localSheetId="13">#REF!</definedName>
    <definedName name="Gtb" localSheetId="0">#REF!</definedName>
    <definedName name="Gtb" localSheetId="2">#REF!</definedName>
    <definedName name="Gtb" localSheetId="3">#REF!</definedName>
    <definedName name="Gtb" localSheetId="8">#REF!</definedName>
    <definedName name="Gtb">#REF!</definedName>
    <definedName name="gtbtt" localSheetId="9">#REF!</definedName>
    <definedName name="gtbtt" localSheetId="0">#REF!</definedName>
    <definedName name="gtbtt" localSheetId="2">#REF!</definedName>
    <definedName name="gtbtt" localSheetId="3">#REF!</definedName>
    <definedName name="gtbtt" localSheetId="8">#REF!</definedName>
    <definedName name="gtbtt">#REF!</definedName>
    <definedName name="gtc" localSheetId="9">#REF!</definedName>
    <definedName name="gtc" localSheetId="0">#REF!</definedName>
    <definedName name="gtc" localSheetId="2">#REF!</definedName>
    <definedName name="gtc" localSheetId="3">#REF!</definedName>
    <definedName name="gtc" localSheetId="8">#REF!</definedName>
    <definedName name="gtc">#REF!</definedName>
    <definedName name="GTDTCTANG_HT_NC_BD" localSheetId="0">#REF!</definedName>
    <definedName name="GTDTCTANG_HT_NC_BD" localSheetId="2">#REF!</definedName>
    <definedName name="GTDTCTANG_HT_NC_BD" localSheetId="3">#REF!</definedName>
    <definedName name="GTDTCTANG_HT_NC_BD" localSheetId="8">#REF!</definedName>
    <definedName name="GTDTCTANG_HT_NC_BD">#REF!</definedName>
    <definedName name="GTDTCTANG_HT_NC_KT" localSheetId="0">#REF!</definedName>
    <definedName name="GTDTCTANG_HT_NC_KT" localSheetId="2">#REF!</definedName>
    <definedName name="GTDTCTANG_HT_NC_KT" localSheetId="3">#REF!</definedName>
    <definedName name="GTDTCTANG_HT_NC_KT" localSheetId="8">#REF!</definedName>
    <definedName name="GTDTCTANG_HT_NC_KT">#REF!</definedName>
    <definedName name="GTDTCTANG_HT_VL_BD" localSheetId="0">#REF!</definedName>
    <definedName name="GTDTCTANG_HT_VL_BD" localSheetId="2">#REF!</definedName>
    <definedName name="GTDTCTANG_HT_VL_BD" localSheetId="3">#REF!</definedName>
    <definedName name="GTDTCTANG_HT_VL_BD" localSheetId="8">#REF!</definedName>
    <definedName name="GTDTCTANG_HT_VL_BD">#REF!</definedName>
    <definedName name="GTDTCTANG_HT_VL_KT" localSheetId="0">#REF!</definedName>
    <definedName name="GTDTCTANG_HT_VL_KT" localSheetId="2">#REF!</definedName>
    <definedName name="GTDTCTANG_HT_VL_KT" localSheetId="3">#REF!</definedName>
    <definedName name="GTDTCTANG_HT_VL_KT" localSheetId="8">#REF!</definedName>
    <definedName name="GTDTCTANG_HT_VL_KT">#REF!</definedName>
    <definedName name="GTDTCTANG_NC_BD" localSheetId="0">#REF!</definedName>
    <definedName name="GTDTCTANG_NC_BD" localSheetId="2">#REF!</definedName>
    <definedName name="GTDTCTANG_NC_BD" localSheetId="3">#REF!</definedName>
    <definedName name="GTDTCTANG_NC_BD" localSheetId="8">#REF!</definedName>
    <definedName name="GTDTCTANG_NC_BD">#REF!</definedName>
    <definedName name="GTDTCTANG_NC_KT" localSheetId="0">#REF!</definedName>
    <definedName name="GTDTCTANG_NC_KT" localSheetId="2">#REF!</definedName>
    <definedName name="GTDTCTANG_NC_KT" localSheetId="3">#REF!</definedName>
    <definedName name="GTDTCTANG_NC_KT" localSheetId="8">#REF!</definedName>
    <definedName name="GTDTCTANG_NC_KT">#REF!</definedName>
    <definedName name="GTDTCTANG_VL_BD" localSheetId="0">#REF!</definedName>
    <definedName name="GTDTCTANG_VL_BD" localSheetId="2">#REF!</definedName>
    <definedName name="GTDTCTANG_VL_BD" localSheetId="3">#REF!</definedName>
    <definedName name="GTDTCTANG_VL_BD" localSheetId="8">#REF!</definedName>
    <definedName name="GTDTCTANG_VL_BD">#REF!</definedName>
    <definedName name="GTDTCTANG_VL_KT" localSheetId="0">#REF!</definedName>
    <definedName name="GTDTCTANG_VL_KT" localSheetId="2">#REF!</definedName>
    <definedName name="GTDTCTANG_VL_KT" localSheetId="3">#REF!</definedName>
    <definedName name="GTDTCTANG_VL_KT" localSheetId="8">#REF!</definedName>
    <definedName name="GTDTCTANG_VL_KT">#REF!</definedName>
    <definedName name="GTDTXL" localSheetId="0">#REF!</definedName>
    <definedName name="GTDTXL" localSheetId="2">#REF!</definedName>
    <definedName name="GTDTXL" localSheetId="3">#REF!</definedName>
    <definedName name="GTDTXL" localSheetId="8">#REF!</definedName>
    <definedName name="GTDTXL">#REF!</definedName>
    <definedName name="GTNT1" localSheetId="0">#REF!</definedName>
    <definedName name="GTNT1" localSheetId="2">#REF!</definedName>
    <definedName name="GTNT1" localSheetId="3">#REF!</definedName>
    <definedName name="GTNT1" localSheetId="8">#REF!</definedName>
    <definedName name="GTNT1">#REF!</definedName>
    <definedName name="GTNT2" localSheetId="0">#REF!</definedName>
    <definedName name="GTNT2" localSheetId="2">#REF!</definedName>
    <definedName name="GTNT2" localSheetId="3">#REF!</definedName>
    <definedName name="GTNT2" localSheetId="8">#REF!</definedName>
    <definedName name="GTNT2">#REF!</definedName>
    <definedName name="gtst" localSheetId="9">#REF!</definedName>
    <definedName name="gtst" localSheetId="0">#REF!</definedName>
    <definedName name="gtst" localSheetId="2">#REF!</definedName>
    <definedName name="gtst" localSheetId="3">#REF!</definedName>
    <definedName name="gtst" localSheetId="8">#REF!</definedName>
    <definedName name="gtst">#REF!</definedName>
    <definedName name="GTTB" localSheetId="9">#REF!</definedName>
    <definedName name="GTTB" localSheetId="0">#REF!</definedName>
    <definedName name="GTTB" localSheetId="2">#REF!</definedName>
    <definedName name="GTTB" localSheetId="3">#REF!</definedName>
    <definedName name="GTTB" localSheetId="8">#REF!</definedName>
    <definedName name="GTTB">#REF!</definedName>
    <definedName name="GTXL" localSheetId="0">#REF!</definedName>
    <definedName name="GTXL" localSheetId="2">#REF!</definedName>
    <definedName name="GTXL" localSheetId="3">#REF!</definedName>
    <definedName name="GTXL" localSheetId="8">#REF!</definedName>
    <definedName name="GTXL">#REF!</definedName>
    <definedName name="GTXL_1" localSheetId="0">#REF!</definedName>
    <definedName name="GTXL_1" localSheetId="2">#REF!</definedName>
    <definedName name="GTXL_1" localSheetId="3">#REF!</definedName>
    <definedName name="GTXL_1" localSheetId="8">#REF!</definedName>
    <definedName name="GTXL_1">#REF!</definedName>
    <definedName name="GTXL3" localSheetId="0">#REF!</definedName>
    <definedName name="GTXL3" localSheetId="2">#REF!</definedName>
    <definedName name="GTXL3" localSheetId="3">#REF!</definedName>
    <definedName name="GTXL3" localSheetId="8">#REF!</definedName>
    <definedName name="GTXL3">#REF!</definedName>
    <definedName name="gthep">1</definedName>
    <definedName name="GTRI" localSheetId="9">#REF!</definedName>
    <definedName name="GTRI" localSheetId="0">#REF!</definedName>
    <definedName name="GTRI" localSheetId="2">#REF!</definedName>
    <definedName name="GTRI" localSheetId="3">#REF!</definedName>
    <definedName name="GTRI" localSheetId="8">#REF!</definedName>
    <definedName name="GTRI">#REF!</definedName>
    <definedName name="GVL_LDT" localSheetId="13">#REF!</definedName>
    <definedName name="GVL_LDT">#N/A</definedName>
    <definedName name="gWst" localSheetId="13">#REF!</definedName>
    <definedName name="gWst" localSheetId="0">#REF!</definedName>
    <definedName name="gWst" localSheetId="2">#REF!</definedName>
    <definedName name="gWst" localSheetId="3">#REF!</definedName>
    <definedName name="gWst" localSheetId="8">#REF!</definedName>
    <definedName name="gWst">#REF!</definedName>
    <definedName name="gx" localSheetId="0">#REF!</definedName>
    <definedName name="gx" localSheetId="2">#REF!</definedName>
    <definedName name="gx" localSheetId="3">#REF!</definedName>
    <definedName name="gx" localSheetId="8">#REF!</definedName>
    <definedName name="gx">#REF!</definedName>
    <definedName name="Gxd" localSheetId="0">#REF!</definedName>
    <definedName name="Gxd" localSheetId="2">#REF!</definedName>
    <definedName name="Gxd" localSheetId="3">#REF!</definedName>
    <definedName name="Gxd" localSheetId="8">#REF!</definedName>
    <definedName name="Gxd">#REF!</definedName>
    <definedName name="Gxl" localSheetId="0">#REF!</definedName>
    <definedName name="Gxl" localSheetId="2">#REF!</definedName>
    <definedName name="Gxl" localSheetId="3">#REF!</definedName>
    <definedName name="Gxl" localSheetId="8">#REF!</definedName>
    <definedName name="Gxl">#REF!</definedName>
    <definedName name="gxltt" localSheetId="0">#REF!</definedName>
    <definedName name="gxltt" localSheetId="2">#REF!</definedName>
    <definedName name="gxltt" localSheetId="3">#REF!</definedName>
    <definedName name="gxltt" localSheetId="8">#REF!</definedName>
    <definedName name="gxltt">#REF!</definedName>
    <definedName name="gxm" localSheetId="0">#REF!</definedName>
    <definedName name="gxm" localSheetId="2">#REF!</definedName>
    <definedName name="gxm" localSheetId="3">#REF!</definedName>
    <definedName name="gxm" localSheetId="8">#REF!</definedName>
    <definedName name="gxm">#REF!</definedName>
    <definedName name="GXMAX" localSheetId="0">#REF!</definedName>
    <definedName name="GXMAX" localSheetId="2">#REF!</definedName>
    <definedName name="GXMAX" localSheetId="3">#REF!</definedName>
    <definedName name="GXMAX" localSheetId="8">#REF!</definedName>
    <definedName name="GXMAX">#REF!</definedName>
    <definedName name="GXMIN" localSheetId="0">#REF!</definedName>
    <definedName name="GXMIN" localSheetId="2">#REF!</definedName>
    <definedName name="GXMIN" localSheetId="3">#REF!</definedName>
    <definedName name="GXMIN" localSheetId="8">#REF!</definedName>
    <definedName name="GXMIN">#REF!</definedName>
    <definedName name="GYMAX" localSheetId="0">#REF!</definedName>
    <definedName name="GYMAX" localSheetId="2">#REF!</definedName>
    <definedName name="GYMAX" localSheetId="3">#REF!</definedName>
    <definedName name="GYMAX" localSheetId="8">#REF!</definedName>
    <definedName name="GYMAX">#REF!</definedName>
    <definedName name="GYMIN" localSheetId="0">#REF!</definedName>
    <definedName name="GYMIN" localSheetId="2">#REF!</definedName>
    <definedName name="GYMIN" localSheetId="3">#REF!</definedName>
    <definedName name="GYMIN" localSheetId="8">#REF!</definedName>
    <definedName name="GYMIN">#REF!</definedName>
    <definedName name="Gi" localSheetId="9">#REF!</definedName>
    <definedName name="Gi" localSheetId="13">#REF!</definedName>
    <definedName name="gi">0.4</definedName>
    <definedName name="gia" localSheetId="13">#REF!</definedName>
    <definedName name="gia" localSheetId="0">#REF!</definedName>
    <definedName name="gia" localSheetId="2">#REF!</definedName>
    <definedName name="gia" localSheetId="3">#REF!</definedName>
    <definedName name="gia" localSheetId="8">#REF!</definedName>
    <definedName name="gia">#REF!</definedName>
    <definedName name="Gia_CT" localSheetId="0">#REF!</definedName>
    <definedName name="Gia_CT" localSheetId="2">#REF!</definedName>
    <definedName name="Gia_CT" localSheetId="3">#REF!</definedName>
    <definedName name="Gia_CT" localSheetId="8">#REF!</definedName>
    <definedName name="Gia_CT">#REF!</definedName>
    <definedName name="GIA_CU_LY_VAN_CHUYEN" localSheetId="0">#REF!</definedName>
    <definedName name="GIA_CU_LY_VAN_CHUYEN" localSheetId="2">#REF!</definedName>
    <definedName name="GIA_CU_LY_VAN_CHUYEN" localSheetId="3">#REF!</definedName>
    <definedName name="GIA_CU_LY_VAN_CHUYEN" localSheetId="8">#REF!</definedName>
    <definedName name="GIA_CU_LY_VAN_CHUYEN">#REF!</definedName>
    <definedName name="gia_den_bu" localSheetId="0">#REF!</definedName>
    <definedName name="gia_den_bu" localSheetId="2">#REF!</definedName>
    <definedName name="gia_den_bu" localSheetId="3">#REF!</definedName>
    <definedName name="gia_den_bu" localSheetId="8">#REF!</definedName>
    <definedName name="gia_den_bu">#REF!</definedName>
    <definedName name="gia_tien" localSheetId="0">#REF!</definedName>
    <definedName name="gia_tien" localSheetId="2">#REF!</definedName>
    <definedName name="gia_tien" localSheetId="3">#REF!</definedName>
    <definedName name="gia_tien" localSheetId="8">#REF!</definedName>
    <definedName name="gia_tien">#REF!</definedName>
    <definedName name="gia_tien_1" localSheetId="0">#REF!</definedName>
    <definedName name="gia_tien_1" localSheetId="2">#REF!</definedName>
    <definedName name="gia_tien_1" localSheetId="3">#REF!</definedName>
    <definedName name="gia_tien_1" localSheetId="8">#REF!</definedName>
    <definedName name="gia_tien_1">#REF!</definedName>
    <definedName name="gia_tien_2" localSheetId="0">#REF!</definedName>
    <definedName name="gia_tien_2" localSheetId="2">#REF!</definedName>
    <definedName name="gia_tien_2" localSheetId="3">#REF!</definedName>
    <definedName name="gia_tien_2" localSheetId="8">#REF!</definedName>
    <definedName name="gia_tien_2">#REF!</definedName>
    <definedName name="gia_tien_3" localSheetId="0">#REF!</definedName>
    <definedName name="gia_tien_3" localSheetId="2">#REF!</definedName>
    <definedName name="gia_tien_3" localSheetId="3">#REF!</definedName>
    <definedName name="gia_tien_3" localSheetId="8">#REF!</definedName>
    <definedName name="gia_tien_3">#REF!</definedName>
    <definedName name="gia_tien_BTN" localSheetId="0">#REF!</definedName>
    <definedName name="gia_tien_BTN" localSheetId="2">#REF!</definedName>
    <definedName name="gia_tien_BTN" localSheetId="3">#REF!</definedName>
    <definedName name="gia_tien_BTN" localSheetId="8">#REF!</definedName>
    <definedName name="gia_tien_BTN">#REF!</definedName>
    <definedName name="gia_tri_1BTN" localSheetId="0">#REF!</definedName>
    <definedName name="gia_tri_1BTN" localSheetId="2">#REF!</definedName>
    <definedName name="gia_tri_1BTN" localSheetId="3">#REF!</definedName>
    <definedName name="gia_tri_1BTN" localSheetId="8">#REF!</definedName>
    <definedName name="gia_tri_1BTN">#REF!</definedName>
    <definedName name="gia_tri_2BTN" localSheetId="0">#REF!</definedName>
    <definedName name="gia_tri_2BTN" localSheetId="2">#REF!</definedName>
    <definedName name="gia_tri_2BTN" localSheetId="3">#REF!</definedName>
    <definedName name="gia_tri_2BTN" localSheetId="8">#REF!</definedName>
    <definedName name="gia_tri_2BTN">#REF!</definedName>
    <definedName name="gia_tri_3BTN" localSheetId="0">#REF!</definedName>
    <definedName name="gia_tri_3BTN" localSheetId="2">#REF!</definedName>
    <definedName name="gia_tri_3BTN" localSheetId="3">#REF!</definedName>
    <definedName name="gia_tri_3BTN" localSheetId="8">#REF!</definedName>
    <definedName name="gia_tri_3BTN">#REF!</definedName>
    <definedName name="Gia_VT" localSheetId="0">#REF!</definedName>
    <definedName name="Gia_VT" localSheetId="2">#REF!</definedName>
    <definedName name="Gia_VT" localSheetId="3">#REF!</definedName>
    <definedName name="Gia_VT" localSheetId="8">#REF!</definedName>
    <definedName name="Gia_VT">#REF!</definedName>
    <definedName name="GIADNEO" localSheetId="0">#REF!</definedName>
    <definedName name="GIADNEO" localSheetId="2">#REF!</definedName>
    <definedName name="GIADNEO" localSheetId="3">#REF!</definedName>
    <definedName name="GIADNEO" localSheetId="8">#REF!</definedName>
    <definedName name="GIADNEO">#REF!</definedName>
    <definedName name="GIAGIAOVLHT">'[19]Gia giao VL den HT'!$M$49</definedName>
    <definedName name="giam" localSheetId="13">#REF!</definedName>
    <definedName name="giam" localSheetId="14">#REF!</definedName>
    <definedName name="giam" localSheetId="0">#REF!</definedName>
    <definedName name="giam" localSheetId="2">#REF!</definedName>
    <definedName name="giam" localSheetId="3">#REF!</definedName>
    <definedName name="giam" localSheetId="8">#REF!</definedName>
    <definedName name="giam">#REF!</definedName>
    <definedName name="giatien" localSheetId="0">#REF!</definedName>
    <definedName name="giatien" localSheetId="2">#REF!</definedName>
    <definedName name="giatien" localSheetId="3">#REF!</definedName>
    <definedName name="giatien" localSheetId="8">#REF!</definedName>
    <definedName name="giatien">#REF!</definedName>
    <definedName name="GIAVL_TRALY" localSheetId="13">#REF!</definedName>
    <definedName name="GIAVL_TRALY">#N/A</definedName>
    <definedName name="GIAVLHT">'[20]Gia VL den HT'!$K$48</definedName>
    <definedName name="GIAVLIEUTN" localSheetId="13">#REF!</definedName>
    <definedName name="GIAVLIEUTN" localSheetId="14">#REF!</definedName>
    <definedName name="GIAVLIEUTN" localSheetId="0">#REF!</definedName>
    <definedName name="GIAVLIEUTN" localSheetId="2">#REF!</definedName>
    <definedName name="GIAVLIEUTN" localSheetId="3">#REF!</definedName>
    <definedName name="GIAVLIEUTN" localSheetId="8">#REF!</definedName>
    <definedName name="GIAVLIEUTN">#REF!</definedName>
    <definedName name="GiaVtu" localSheetId="0">#REF!</definedName>
    <definedName name="GiaVtu" localSheetId="2">#REF!</definedName>
    <definedName name="GiaVtu" localSheetId="3">#REF!</definedName>
    <definedName name="GiaVtu" localSheetId="8">#REF!</definedName>
    <definedName name="GiaVtu">#REF!</definedName>
    <definedName name="Giocong" localSheetId="0">#REF!</definedName>
    <definedName name="Giocong" localSheetId="2">#REF!</definedName>
    <definedName name="Giocong" localSheetId="3">#REF!</definedName>
    <definedName name="Giocong" localSheetId="8">#REF!</definedName>
    <definedName name="Giocong">#REF!</definedName>
    <definedName name="giom">#N/A</definedName>
    <definedName name="giomoi">#N/A</definedName>
    <definedName name="gis" localSheetId="13">#REF!</definedName>
    <definedName name="gis" localSheetId="0">#REF!</definedName>
    <definedName name="gis" localSheetId="2">#REF!</definedName>
    <definedName name="gis" localSheetId="3">#REF!</definedName>
    <definedName name="gis" localSheetId="8">#REF!</definedName>
    <definedName name="gis">#REF!</definedName>
    <definedName name="gis150room" localSheetId="0">#REF!</definedName>
    <definedName name="gis150room" localSheetId="2">#REF!</definedName>
    <definedName name="gis150room" localSheetId="3">#REF!</definedName>
    <definedName name="gis150room" localSheetId="8">#REF!</definedName>
    <definedName name="gis150room">#REF!</definedName>
    <definedName name="h" localSheetId="9" hidden="1">{"'Sheet1'!$L$16"}</definedName>
    <definedName name="h" localSheetId="12" hidden="1">{"'Sheet1'!$L$16"}</definedName>
    <definedName name="h" localSheetId="13" hidden="1">{"'Sheet1'!$L$16"}</definedName>
    <definedName name="h" localSheetId="14" hidden="1">{"'Sheet1'!$L$16"}</definedName>
    <definedName name="h" localSheetId="0" hidden="1">{"'Sheet1'!$L$16"}</definedName>
    <definedName name="h" localSheetId="2" hidden="1">{"'Sheet1'!$L$16"}</definedName>
    <definedName name="h" localSheetId="3" hidden="1">{"'Sheet1'!$L$16"}</definedName>
    <definedName name="h" localSheetId="5" hidden="1">{"'Sheet1'!$L$16"}</definedName>
    <definedName name="h" localSheetId="6" hidden="1">{"'Sheet1'!$L$16"}</definedName>
    <definedName name="h" localSheetId="8" hidden="1">{"'Sheet1'!$L$16"}</definedName>
    <definedName name="h" hidden="1">{"'Sheet1'!$L$16"}</definedName>
    <definedName name="H.4" localSheetId="0">#REF!</definedName>
    <definedName name="H.4" localSheetId="2">#REF!</definedName>
    <definedName name="H.4" localSheetId="3">#REF!</definedName>
    <definedName name="H.4" localSheetId="8">#REF!</definedName>
    <definedName name="H.4">#REF!</definedName>
    <definedName name="H.5" localSheetId="0">#REF!</definedName>
    <definedName name="H.5" localSheetId="2">#REF!</definedName>
    <definedName name="H.5" localSheetId="3">#REF!</definedName>
    <definedName name="H.5" localSheetId="8">#REF!</definedName>
    <definedName name="H.5">#REF!</definedName>
    <definedName name="H.6" localSheetId="0">#REF!</definedName>
    <definedName name="H.6" localSheetId="2">#REF!</definedName>
    <definedName name="H.6" localSheetId="3">#REF!</definedName>
    <definedName name="H.6" localSheetId="8">#REF!</definedName>
    <definedName name="H.6">#REF!</definedName>
    <definedName name="H.7" localSheetId="0">#REF!</definedName>
    <definedName name="H.7" localSheetId="2">#REF!</definedName>
    <definedName name="H.7" localSheetId="3">#REF!</definedName>
    <definedName name="H.7" localSheetId="8">#REF!</definedName>
    <definedName name="H.7">#REF!</definedName>
    <definedName name="h.8" localSheetId="0">#REF!</definedName>
    <definedName name="h.8" localSheetId="2">#REF!</definedName>
    <definedName name="h.8" localSheetId="3">#REF!</definedName>
    <definedName name="h.8" localSheetId="8">#REF!</definedName>
    <definedName name="h.8">#REF!</definedName>
    <definedName name="h.9" localSheetId="0">#REF!</definedName>
    <definedName name="h.9" localSheetId="2">#REF!</definedName>
    <definedName name="h.9" localSheetId="3">#REF!</definedName>
    <definedName name="h.9" localSheetId="8">#REF!</definedName>
    <definedName name="h.9">#REF!</definedName>
    <definedName name="h_" localSheetId="0">#REF!</definedName>
    <definedName name="h_" localSheetId="2">#REF!</definedName>
    <definedName name="h_" localSheetId="3">#REF!</definedName>
    <definedName name="h_" localSheetId="8">#REF!</definedName>
    <definedName name="h_">#REF!</definedName>
    <definedName name="h__" localSheetId="0">#REF!</definedName>
    <definedName name="h__" localSheetId="2">#REF!</definedName>
    <definedName name="h__" localSheetId="3">#REF!</definedName>
    <definedName name="h__" localSheetId="8">#REF!</definedName>
    <definedName name="h__">#REF!</definedName>
    <definedName name="h_0" localSheetId="0">#REF!</definedName>
    <definedName name="h_0" localSheetId="2">#REF!</definedName>
    <definedName name="h_0" localSheetId="3">#REF!</definedName>
    <definedName name="h_0" localSheetId="8">#REF!</definedName>
    <definedName name="h_0">#REF!</definedName>
    <definedName name="H_1" localSheetId="0">#REF!</definedName>
    <definedName name="H_1" localSheetId="2">#REF!</definedName>
    <definedName name="H_1" localSheetId="3">#REF!</definedName>
    <definedName name="H_1" localSheetId="8">#REF!</definedName>
    <definedName name="H_1">#REF!</definedName>
    <definedName name="H_2" localSheetId="0">#REF!</definedName>
    <definedName name="H_2" localSheetId="2">#REF!</definedName>
    <definedName name="H_2" localSheetId="3">#REF!</definedName>
    <definedName name="H_2" localSheetId="8">#REF!</definedName>
    <definedName name="H_2">#REF!</definedName>
    <definedName name="H_3" localSheetId="0">#REF!</definedName>
    <definedName name="H_3" localSheetId="2">#REF!</definedName>
    <definedName name="H_3" localSheetId="3">#REF!</definedName>
    <definedName name="H_3" localSheetId="8">#REF!</definedName>
    <definedName name="H_3">#REF!</definedName>
    <definedName name="H_30" localSheetId="0">#REF!</definedName>
    <definedName name="H_30" localSheetId="2">#REF!</definedName>
    <definedName name="H_30" localSheetId="3">#REF!</definedName>
    <definedName name="H_30" localSheetId="8">#REF!</definedName>
    <definedName name="H_30">#REF!</definedName>
    <definedName name="h_d" localSheetId="0">#REF!</definedName>
    <definedName name="h_d" localSheetId="2">#REF!</definedName>
    <definedName name="h_d" localSheetId="3">#REF!</definedName>
    <definedName name="h_d" localSheetId="8">#REF!</definedName>
    <definedName name="h_d">#REF!</definedName>
    <definedName name="H_THUCTT" localSheetId="0">#REF!</definedName>
    <definedName name="H_THUCTT" localSheetId="2">#REF!</definedName>
    <definedName name="H_THUCTT" localSheetId="3">#REF!</definedName>
    <definedName name="H_THUCTT" localSheetId="8">#REF!</definedName>
    <definedName name="H_THUCTT">#REF!</definedName>
    <definedName name="H_THUCHTHH" localSheetId="0">#REF!</definedName>
    <definedName name="H_THUCHTHH" localSheetId="2">#REF!</definedName>
    <definedName name="H_THUCHTHH" localSheetId="3">#REF!</definedName>
    <definedName name="H_THUCHTHH" localSheetId="8">#REF!</definedName>
    <definedName name="H_THUCHTHH">#REF!</definedName>
    <definedName name="h_xoa" localSheetId="12" hidden="1">{"'Sheet1'!$L$16"}</definedName>
    <definedName name="h_xoa" localSheetId="14" hidden="1">{"'Sheet1'!$L$16"}</definedName>
    <definedName name="h_xoa" localSheetId="0" hidden="1">{"'Sheet1'!$L$16"}</definedName>
    <definedName name="h_xoa" localSheetId="2" hidden="1">{"'Sheet1'!$L$16"}</definedName>
    <definedName name="h_xoa" localSheetId="3" hidden="1">{"'Sheet1'!$L$16"}</definedName>
    <definedName name="h_xoa" localSheetId="5" hidden="1">{"'Sheet1'!$L$16"}</definedName>
    <definedName name="h_xoa" localSheetId="6" hidden="1">{"'Sheet1'!$L$16"}</definedName>
    <definedName name="h_xoa" localSheetId="8" hidden="1">{"'Sheet1'!$L$16"}</definedName>
    <definedName name="h_xoa" hidden="1">{"'Sheet1'!$L$16"}</definedName>
    <definedName name="h_xoa2" localSheetId="12" hidden="1">{"'Sheet1'!$L$16"}</definedName>
    <definedName name="h_xoa2" localSheetId="14" hidden="1">{"'Sheet1'!$L$16"}</definedName>
    <definedName name="h_xoa2" localSheetId="0" hidden="1">{"'Sheet1'!$L$16"}</definedName>
    <definedName name="h_xoa2" localSheetId="2" hidden="1">{"'Sheet1'!$L$16"}</definedName>
    <definedName name="h_xoa2" localSheetId="3" hidden="1">{"'Sheet1'!$L$16"}</definedName>
    <definedName name="h_xoa2" localSheetId="5" hidden="1">{"'Sheet1'!$L$16"}</definedName>
    <definedName name="h_xoa2" localSheetId="6" hidden="1">{"'Sheet1'!$L$16"}</definedName>
    <definedName name="h_xoa2" localSheetId="8" hidden="1">{"'Sheet1'!$L$16"}</definedName>
    <definedName name="h_xoa2" hidden="1">{"'Sheet1'!$L$16"}</definedName>
    <definedName name="h1t" localSheetId="0">#REF!</definedName>
    <definedName name="h1t" localSheetId="2">#REF!</definedName>
    <definedName name="h1t" localSheetId="3">#REF!</definedName>
    <definedName name="h1t" localSheetId="8">#REF!</definedName>
    <definedName name="h1t">#REF!</definedName>
    <definedName name="H21dai75" localSheetId="0">#REF!</definedName>
    <definedName name="H21dai75" localSheetId="2">#REF!</definedName>
    <definedName name="H21dai75" localSheetId="3">#REF!</definedName>
    <definedName name="H21dai75" localSheetId="8">#REF!</definedName>
    <definedName name="H21dai75">#REF!</definedName>
    <definedName name="H21dai9" localSheetId="0">#REF!</definedName>
    <definedName name="H21dai9" localSheetId="2">#REF!</definedName>
    <definedName name="H21dai9" localSheetId="3">#REF!</definedName>
    <definedName name="H21dai9" localSheetId="8">#REF!</definedName>
    <definedName name="H21dai9">#REF!</definedName>
    <definedName name="H22dai6" localSheetId="0">#REF!</definedName>
    <definedName name="H22dai6" localSheetId="2">#REF!</definedName>
    <definedName name="H22dai6" localSheetId="3">#REF!</definedName>
    <definedName name="H22dai6" localSheetId="8">#REF!</definedName>
    <definedName name="H22dai6">#REF!</definedName>
    <definedName name="H22dai75" localSheetId="0">#REF!</definedName>
    <definedName name="H22dai75" localSheetId="2">#REF!</definedName>
    <definedName name="H22dai75" localSheetId="3">#REF!</definedName>
    <definedName name="H22dai75" localSheetId="8">#REF!</definedName>
    <definedName name="H22dai75">#REF!</definedName>
    <definedName name="h2t" localSheetId="0">#REF!</definedName>
    <definedName name="h2t" localSheetId="2">#REF!</definedName>
    <definedName name="h2t" localSheetId="3">#REF!</definedName>
    <definedName name="h2t" localSheetId="8">#REF!</definedName>
    <definedName name="h2t">#REF!</definedName>
    <definedName name="h3t" localSheetId="0">#REF!</definedName>
    <definedName name="h3t" localSheetId="2">#REF!</definedName>
    <definedName name="h3t" localSheetId="3">#REF!</definedName>
    <definedName name="h3t" localSheetId="8">#REF!</definedName>
    <definedName name="h3t">#REF!</definedName>
    <definedName name="H43dai6" localSheetId="0">#REF!</definedName>
    <definedName name="H43dai6" localSheetId="2">#REF!</definedName>
    <definedName name="H43dai6" localSheetId="3">#REF!</definedName>
    <definedName name="H43dai6" localSheetId="8">#REF!</definedName>
    <definedName name="H43dai6">#REF!</definedName>
    <definedName name="H43dai75" localSheetId="0">#REF!</definedName>
    <definedName name="H43dai75" localSheetId="2">#REF!</definedName>
    <definedName name="H43dai75" localSheetId="3">#REF!</definedName>
    <definedName name="H43dai75" localSheetId="8">#REF!</definedName>
    <definedName name="H43dai75">#REF!</definedName>
    <definedName name="H43dai9" localSheetId="0">#REF!</definedName>
    <definedName name="H43dai9" localSheetId="2">#REF!</definedName>
    <definedName name="H43dai9" localSheetId="3">#REF!</definedName>
    <definedName name="H43dai9" localSheetId="8">#REF!</definedName>
    <definedName name="H43dai9">#REF!</definedName>
    <definedName name="H44dai6" localSheetId="0">#REF!</definedName>
    <definedName name="H44dai6" localSheetId="2">#REF!</definedName>
    <definedName name="H44dai6" localSheetId="3">#REF!</definedName>
    <definedName name="H44dai6" localSheetId="8">#REF!</definedName>
    <definedName name="H44dai6">#REF!</definedName>
    <definedName name="H44dai75" localSheetId="0">#REF!</definedName>
    <definedName name="H44dai75" localSheetId="2">#REF!</definedName>
    <definedName name="H44dai75" localSheetId="3">#REF!</definedName>
    <definedName name="H44dai75" localSheetId="8">#REF!</definedName>
    <definedName name="H44dai75">#REF!</definedName>
    <definedName name="H44dai9" localSheetId="0">#REF!</definedName>
    <definedName name="H44dai9" localSheetId="2">#REF!</definedName>
    <definedName name="H44dai9" localSheetId="3">#REF!</definedName>
    <definedName name="H44dai9" localSheetId="8">#REF!</definedName>
    <definedName name="H44dai9">#REF!</definedName>
    <definedName name="Ha" localSheetId="0">#REF!</definedName>
    <definedName name="Ha" localSheetId="2">#REF!</definedName>
    <definedName name="Ha" localSheetId="3">#REF!</definedName>
    <definedName name="Ha" localSheetId="8">#REF!</definedName>
    <definedName name="Ha">#REF!</definedName>
    <definedName name="Hà_Tĩnh" localSheetId="0">#REF!</definedName>
    <definedName name="Hà_Tĩnh" localSheetId="2">#REF!</definedName>
    <definedName name="Hà_Tĩnh" localSheetId="3">#REF!</definedName>
    <definedName name="Hà_Tĩnh" localSheetId="8">#REF!</definedName>
    <definedName name="Hà_Tĩnh">#REF!</definedName>
    <definedName name="hai" localSheetId="13">#REF!</definedName>
    <definedName name="hai">#N/A</definedName>
    <definedName name="Hải_Phòng" localSheetId="13">#REF!</definedName>
    <definedName name="Hải_Phòng" localSheetId="0">#REF!</definedName>
    <definedName name="Hải_Phòng" localSheetId="2">#REF!</definedName>
    <definedName name="Hải_Phòng" localSheetId="3">#REF!</definedName>
    <definedName name="Hải_Phòng" localSheetId="8">#REF!</definedName>
    <definedName name="Hải_Phòng">#REF!</definedName>
    <definedName name="hall1" localSheetId="0">#REF!</definedName>
    <definedName name="hall1" localSheetId="2">#REF!</definedName>
    <definedName name="hall1" localSheetId="3">#REF!</definedName>
    <definedName name="hall1" localSheetId="8">#REF!</definedName>
    <definedName name="hall1">#REF!</definedName>
    <definedName name="hall2" localSheetId="0">#REF!</definedName>
    <definedName name="hall2" localSheetId="2">#REF!</definedName>
    <definedName name="hall2" localSheetId="3">#REF!</definedName>
    <definedName name="hall2" localSheetId="8">#REF!</definedName>
    <definedName name="hall2">#REF!</definedName>
    <definedName name="handau10.2" localSheetId="0">#REF!</definedName>
    <definedName name="handau10.2" localSheetId="2">#REF!</definedName>
    <definedName name="handau10.2" localSheetId="3">#REF!</definedName>
    <definedName name="handau10.2" localSheetId="8">#REF!</definedName>
    <definedName name="handau10.2">#REF!</definedName>
    <definedName name="handau27.5" localSheetId="0">#REF!</definedName>
    <definedName name="handau27.5" localSheetId="2">#REF!</definedName>
    <definedName name="handau27.5" localSheetId="3">#REF!</definedName>
    <definedName name="handau27.5" localSheetId="8">#REF!</definedName>
    <definedName name="handau27.5">#REF!</definedName>
    <definedName name="handau4" localSheetId="0">#REF!</definedName>
    <definedName name="handau4" localSheetId="2">#REF!</definedName>
    <definedName name="handau4" localSheetId="3">#REF!</definedName>
    <definedName name="handau4" localSheetId="8">#REF!</definedName>
    <definedName name="handau4">#REF!</definedName>
    <definedName name="hanmotchieu40" localSheetId="0">#REF!</definedName>
    <definedName name="hanmotchieu40" localSheetId="2">#REF!</definedName>
    <definedName name="hanmotchieu40" localSheetId="3">#REF!</definedName>
    <definedName name="hanmotchieu40" localSheetId="8">#REF!</definedName>
    <definedName name="hanmotchieu40">#REF!</definedName>
    <definedName name="hanmotchieu50" localSheetId="0">#REF!</definedName>
    <definedName name="hanmotchieu50" localSheetId="2">#REF!</definedName>
    <definedName name="hanmotchieu50" localSheetId="3">#REF!</definedName>
    <definedName name="hanmotchieu50" localSheetId="8">#REF!</definedName>
    <definedName name="hanmotchieu50">#REF!</definedName>
    <definedName name="hanxang20" localSheetId="0">#REF!</definedName>
    <definedName name="hanxang20" localSheetId="2">#REF!</definedName>
    <definedName name="hanxang20" localSheetId="3">#REF!</definedName>
    <definedName name="hanxang20" localSheetId="8">#REF!</definedName>
    <definedName name="hanxang20">#REF!</definedName>
    <definedName name="hanxang9" localSheetId="0">#REF!</definedName>
    <definedName name="hanxang9" localSheetId="2">#REF!</definedName>
    <definedName name="hanxang9" localSheetId="3">#REF!</definedName>
    <definedName name="hanxang9" localSheetId="8">#REF!</definedName>
    <definedName name="hanxang9">#REF!</definedName>
    <definedName name="hanxoaychieu23" localSheetId="0">#REF!</definedName>
    <definedName name="hanxoaychieu23" localSheetId="2">#REF!</definedName>
    <definedName name="hanxoaychieu23" localSheetId="3">#REF!</definedName>
    <definedName name="hanxoaychieu23" localSheetId="8">#REF!</definedName>
    <definedName name="hanxoaychieu23">#REF!</definedName>
    <definedName name="hanxoaychieu29.2" localSheetId="0">#REF!</definedName>
    <definedName name="hanxoaychieu29.2" localSheetId="2">#REF!</definedName>
    <definedName name="hanxoaychieu29.2" localSheetId="3">#REF!</definedName>
    <definedName name="hanxoaychieu29.2" localSheetId="8">#REF!</definedName>
    <definedName name="hanxoaychieu29.2">#REF!</definedName>
    <definedName name="hanxoaychieu33.5" localSheetId="0">#REF!</definedName>
    <definedName name="hanxoaychieu33.5" localSheetId="2">#REF!</definedName>
    <definedName name="hanxoaychieu33.5" localSheetId="3">#REF!</definedName>
    <definedName name="hanxoaychieu33.5" localSheetId="8">#REF!</definedName>
    <definedName name="hanxoaychieu33.5">#REF!</definedName>
    <definedName name="HANG" localSheetId="12" hidden="1">{#N/A,#N/A,FALSE,"Chi tiÆt"}</definedName>
    <definedName name="HANG" localSheetId="14" hidden="1">{#N/A,#N/A,FALSE,"Chi tiÆt"}</definedName>
    <definedName name="HANG" localSheetId="0" hidden="1">{#N/A,#N/A,FALSE,"Chi tiÆt"}</definedName>
    <definedName name="HANG" localSheetId="2" hidden="1">{#N/A,#N/A,FALSE,"Chi tiÆt"}</definedName>
    <definedName name="HANG" localSheetId="3" hidden="1">{#N/A,#N/A,FALSE,"Chi tiÆt"}</definedName>
    <definedName name="HANG" localSheetId="5" hidden="1">{#N/A,#N/A,FALSE,"Chi tiÆt"}</definedName>
    <definedName name="HANG" localSheetId="6" hidden="1">{#N/A,#N/A,FALSE,"Chi tiÆt"}</definedName>
    <definedName name="HANG" localSheetId="8" hidden="1">{#N/A,#N/A,FALSE,"Chi tiÆt"}</definedName>
    <definedName name="HANG" hidden="1">{#N/A,#N/A,FALSE,"Chi tiÆt"}</definedName>
    <definedName name="Hang_muc_khac" localSheetId="13">#REF!</definedName>
    <definedName name="Hang_muc_khac" localSheetId="0">#REF!</definedName>
    <definedName name="Hang_muc_khac" localSheetId="2">#REF!</definedName>
    <definedName name="Hang_muc_khac" localSheetId="3">#REF!</definedName>
    <definedName name="Hang_muc_khac" localSheetId="8">#REF!</definedName>
    <definedName name="Hang_muc_khac">#REF!</definedName>
    <definedName name="HapCKVA" localSheetId="0">#REF!</definedName>
    <definedName name="HapCKVA" localSheetId="2">#REF!</definedName>
    <definedName name="HapCKVA" localSheetId="3">#REF!</definedName>
    <definedName name="HapCKVA" localSheetId="8">#REF!</definedName>
    <definedName name="HapCKVA">#REF!</definedName>
    <definedName name="HapCKvar" localSheetId="0">#REF!</definedName>
    <definedName name="HapCKvar" localSheetId="2">#REF!</definedName>
    <definedName name="HapCKvar" localSheetId="3">#REF!</definedName>
    <definedName name="HapCKvar" localSheetId="8">#REF!</definedName>
    <definedName name="HapCKvar">#REF!</definedName>
    <definedName name="HapCKW" localSheetId="0">#REF!</definedName>
    <definedName name="HapCKW" localSheetId="2">#REF!</definedName>
    <definedName name="HapCKW" localSheetId="3">#REF!</definedName>
    <definedName name="HapCKW" localSheetId="8">#REF!</definedName>
    <definedName name="HapCKW">#REF!</definedName>
    <definedName name="HapIKVA" localSheetId="0">#REF!</definedName>
    <definedName name="HapIKVA" localSheetId="2">#REF!</definedName>
    <definedName name="HapIKVA" localSheetId="3">#REF!</definedName>
    <definedName name="HapIKVA" localSheetId="8">#REF!</definedName>
    <definedName name="HapIKVA">#REF!</definedName>
    <definedName name="HapIKvar" localSheetId="0">#REF!</definedName>
    <definedName name="HapIKvar" localSheetId="2">#REF!</definedName>
    <definedName name="HapIKvar" localSheetId="3">#REF!</definedName>
    <definedName name="HapIKvar" localSheetId="8">#REF!</definedName>
    <definedName name="HapIKvar">#REF!</definedName>
    <definedName name="HapIKW" localSheetId="0">#REF!</definedName>
    <definedName name="HapIKW" localSheetId="2">#REF!</definedName>
    <definedName name="HapIKW" localSheetId="3">#REF!</definedName>
    <definedName name="HapIKW" localSheetId="8">#REF!</definedName>
    <definedName name="HapIKW">#REF!</definedName>
    <definedName name="HapKVA" localSheetId="0">#REF!</definedName>
    <definedName name="HapKVA" localSheetId="2">#REF!</definedName>
    <definedName name="HapKVA" localSheetId="3">#REF!</definedName>
    <definedName name="HapKVA" localSheetId="8">#REF!</definedName>
    <definedName name="HapKVA">#REF!</definedName>
    <definedName name="HapSKVA" localSheetId="0">#REF!</definedName>
    <definedName name="HapSKVA" localSheetId="2">#REF!</definedName>
    <definedName name="HapSKVA" localSheetId="3">#REF!</definedName>
    <definedName name="HapSKVA" localSheetId="8">#REF!</definedName>
    <definedName name="HapSKVA">#REF!</definedName>
    <definedName name="HapSKW" localSheetId="0">#REF!</definedName>
    <definedName name="HapSKW" localSheetId="2">#REF!</definedName>
    <definedName name="HapSKW" localSheetId="3">#REF!</definedName>
    <definedName name="HapSKW" localSheetId="8">#REF!</definedName>
    <definedName name="HapSKW">#REF!</definedName>
    <definedName name="hb" localSheetId="0">#REF!</definedName>
    <definedName name="hb" localSheetId="2">#REF!</definedName>
    <definedName name="hb" localSheetId="3">#REF!</definedName>
    <definedName name="hb" localSheetId="8">#REF!</definedName>
    <definedName name="hb">#REF!</definedName>
    <definedName name="hban" localSheetId="0">#REF!</definedName>
    <definedName name="hban" localSheetId="2">#REF!</definedName>
    <definedName name="hban" localSheetId="3">#REF!</definedName>
    <definedName name="hban" localSheetId="8">#REF!</definedName>
    <definedName name="hban">#REF!</definedName>
    <definedName name="HbHcOnOff" localSheetId="0">#REF!</definedName>
    <definedName name="HbHcOnOff" localSheetId="2">#REF!</definedName>
    <definedName name="HbHcOnOff" localSheetId="3">#REF!</definedName>
    <definedName name="HbHcOnOff" localSheetId="8">#REF!</definedName>
    <definedName name="HbHcOnOff">#REF!</definedName>
    <definedName name="HBTFF" localSheetId="0">#REF!</definedName>
    <definedName name="HBTFF" localSheetId="2">#REF!</definedName>
    <definedName name="HBTFF" localSheetId="3">#REF!</definedName>
    <definedName name="HBTFF" localSheetId="8">#REF!</definedName>
    <definedName name="HBTFF">#REF!</definedName>
    <definedName name="hcd" localSheetId="0">#REF!</definedName>
    <definedName name="hcd" localSheetId="2">#REF!</definedName>
    <definedName name="hcd" localSheetId="3">#REF!</definedName>
    <definedName name="hcd" localSheetId="8">#REF!</definedName>
    <definedName name="hcd">#REF!</definedName>
    <definedName name="HCM" localSheetId="0">#REF!</definedName>
    <definedName name="HCM" localSheetId="2">#REF!</definedName>
    <definedName name="HCM" localSheetId="3">#REF!</definedName>
    <definedName name="HCM" localSheetId="8">#REF!</definedName>
    <definedName name="HCM">#REF!</definedName>
    <definedName name="HCNA" localSheetId="12" hidden="1">{"'Sheet1'!$L$16"}</definedName>
    <definedName name="HCNA" localSheetId="14" hidden="1">{"'Sheet1'!$L$16"}</definedName>
    <definedName name="HCNA" localSheetId="0" hidden="1">{"'Sheet1'!$L$16"}</definedName>
    <definedName name="HCNA" localSheetId="2" hidden="1">{"'Sheet1'!$L$16"}</definedName>
    <definedName name="HCNA" localSheetId="3" hidden="1">{"'Sheet1'!$L$16"}</definedName>
    <definedName name="HCNA" localSheetId="5" hidden="1">{"'Sheet1'!$L$16"}</definedName>
    <definedName name="HCNA" localSheetId="6" hidden="1">{"'Sheet1'!$L$16"}</definedName>
    <definedName name="HCNA" localSheetId="8" hidden="1">{"'Sheet1'!$L$16"}</definedName>
    <definedName name="HCNA" hidden="1">{"'Sheet1'!$L$16"}</definedName>
    <definedName name="hct" localSheetId="0">#REF!</definedName>
    <definedName name="hct" localSheetId="2">#REF!</definedName>
    <definedName name="hct" localSheetId="3">#REF!</definedName>
    <definedName name="hct" localSheetId="8">#REF!</definedName>
    <definedName name="hct">#REF!</definedName>
    <definedName name="Hdao">0.3</definedName>
    <definedName name="Hdap">5.2</definedName>
    <definedName name="hdi" localSheetId="9">#REF!</definedName>
    <definedName name="hdi" localSheetId="13">#REF!</definedName>
    <definedName name="hdi" localSheetId="0">#REF!</definedName>
    <definedName name="hdi" localSheetId="2">#REF!</definedName>
    <definedName name="hdi" localSheetId="3">#REF!</definedName>
    <definedName name="hdi" localSheetId="8">#REF!</definedName>
    <definedName name="hdi">#REF!</definedName>
    <definedName name="HDVDT" localSheetId="13" hidden="1">#REF!</definedName>
    <definedName name="HDVDT" localSheetId="15" hidden="1">#REF!</definedName>
    <definedName name="HDVDT" localSheetId="16" hidden="1">#REF!</definedName>
    <definedName name="HDVDT" localSheetId="0" hidden="1">#REF!</definedName>
    <definedName name="HDVDT" localSheetId="2" hidden="1">#REF!</definedName>
    <definedName name="HDVDT" localSheetId="3" hidden="1">#REF!</definedName>
    <definedName name="HDVDT" localSheetId="8" hidden="1">#REF!</definedName>
    <definedName name="HDVDT" hidden="1">#REF!</definedName>
    <definedName name="He" localSheetId="0">#REF!</definedName>
    <definedName name="He" localSheetId="2">#REF!</definedName>
    <definedName name="He" localSheetId="3">#REF!</definedName>
    <definedName name="He" localSheetId="8">#REF!</definedName>
    <definedName name="He">#REF!</definedName>
    <definedName name="HE_SO_KHO_KHAN_CANG_DAY" localSheetId="0">#REF!</definedName>
    <definedName name="HE_SO_KHO_KHAN_CANG_DAY" localSheetId="2">#REF!</definedName>
    <definedName name="HE_SO_KHO_KHAN_CANG_DAY" localSheetId="3">#REF!</definedName>
    <definedName name="HE_SO_KHO_KHAN_CANG_DAY" localSheetId="8">#REF!</definedName>
    <definedName name="HE_SO_KHO_KHAN_CANG_DAY">#REF!</definedName>
    <definedName name="Heä_soá_laép_xaø_H">1.7</definedName>
    <definedName name="heä_soá_sình_laày" localSheetId="9">#REF!</definedName>
    <definedName name="heä_soá_sình_laày" localSheetId="13">#REF!</definedName>
    <definedName name="heä_soá_sình_laày" localSheetId="0">#REF!</definedName>
    <definedName name="heä_soá_sình_laày" localSheetId="2">#REF!</definedName>
    <definedName name="heä_soá_sình_laày" localSheetId="3">#REF!</definedName>
    <definedName name="heä_soá_sình_laày" localSheetId="8">#REF!</definedName>
    <definedName name="heä_soá_sình_laày">#REF!</definedName>
    <definedName name="height" localSheetId="9">#REF!</definedName>
    <definedName name="height" localSheetId="0">#REF!</definedName>
    <definedName name="height" localSheetId="2">#REF!</definedName>
    <definedName name="height" localSheetId="3">#REF!</definedName>
    <definedName name="height" localSheetId="8">#REF!</definedName>
    <definedName name="height">#REF!</definedName>
    <definedName name="Hello" localSheetId="9">#REF!</definedName>
    <definedName name="Hello" localSheetId="13">#REF!</definedName>
    <definedName name="Hello">#N/A</definedName>
    <definedName name="Heso">'[17]MT DPin (2)'!$BP$99</definedName>
    <definedName name="hesoC" localSheetId="13">#REF!</definedName>
    <definedName name="hesoC" localSheetId="14">#REF!</definedName>
    <definedName name="hesoC" localSheetId="0">#REF!</definedName>
    <definedName name="hesoC" localSheetId="2">#REF!</definedName>
    <definedName name="hesoC" localSheetId="3">#REF!</definedName>
    <definedName name="hesoC" localSheetId="8">#REF!</definedName>
    <definedName name="hesoC">#REF!</definedName>
    <definedName name="HeSoPhuPhi" localSheetId="0">#REF!</definedName>
    <definedName name="HeSoPhuPhi" localSheetId="2">#REF!</definedName>
    <definedName name="HeSoPhuPhi" localSheetId="3">#REF!</definedName>
    <definedName name="HeSoPhuPhi" localSheetId="8">#REF!</definedName>
    <definedName name="HeSoPhuPhi">#REF!</definedName>
    <definedName name="hfdsh" localSheetId="13" hidden="1">#REF!</definedName>
    <definedName name="hfdsh" localSheetId="15" hidden="1">#REF!</definedName>
    <definedName name="hfdsh" localSheetId="16" hidden="1">#REF!</definedName>
    <definedName name="hfdsh" localSheetId="0" hidden="1">#REF!</definedName>
    <definedName name="hfdsh" localSheetId="2" hidden="1">#REF!</definedName>
    <definedName name="hfdsh" localSheetId="3" hidden="1">#REF!</definedName>
    <definedName name="hfdsh" localSheetId="8" hidden="1">#REF!</definedName>
    <definedName name="hfdsh" hidden="1">#REF!</definedName>
    <definedName name="HFFTSF" localSheetId="0">#REF!</definedName>
    <definedName name="HFFTSF" localSheetId="2">#REF!</definedName>
    <definedName name="HFFTSF" localSheetId="3">#REF!</definedName>
    <definedName name="HFFTSF" localSheetId="8">#REF!</definedName>
    <definedName name="HFFTSF">#REF!</definedName>
    <definedName name="HFFTRB" localSheetId="0">#REF!</definedName>
    <definedName name="HFFTRB" localSheetId="2">#REF!</definedName>
    <definedName name="HFFTRB" localSheetId="3">#REF!</definedName>
    <definedName name="HFFTRB" localSheetId="8">#REF!</definedName>
    <definedName name="HFFTRB">#REF!</definedName>
    <definedName name="hgh" localSheetId="12" hidden="1">{"'Sheet1'!$L$16"}</definedName>
    <definedName name="hgh" localSheetId="14" hidden="1">{"'Sheet1'!$L$16"}</definedName>
    <definedName name="hgh" localSheetId="0" hidden="1">{"'Sheet1'!$L$16"}</definedName>
    <definedName name="hgh" localSheetId="2" hidden="1">{"'Sheet1'!$L$16"}</definedName>
    <definedName name="hgh" localSheetId="3" hidden="1">{"'Sheet1'!$L$16"}</definedName>
    <definedName name="hgh" localSheetId="5" hidden="1">{"'Sheet1'!$L$16"}</definedName>
    <definedName name="hgh" localSheetId="6" hidden="1">{"'Sheet1'!$L$16"}</definedName>
    <definedName name="hgh" localSheetId="8" hidden="1">{"'Sheet1'!$L$16"}</definedName>
    <definedName name="hgh" hidden="1">{"'Sheet1'!$L$16"}</definedName>
    <definedName name="HGLTB" localSheetId="0">#REF!</definedName>
    <definedName name="HGLTB" localSheetId="2">#REF!</definedName>
    <definedName name="HGLTB" localSheetId="3">#REF!</definedName>
    <definedName name="HGLTB" localSheetId="8">#REF!</definedName>
    <definedName name="HGLTB">#REF!</definedName>
    <definedName name="hh" localSheetId="9" hidden="1">{"'Sheet1'!$L$16"}</definedName>
    <definedName name="hh" localSheetId="12" hidden="1">{"'Sheet1'!$L$16"}</definedName>
    <definedName name="hh" localSheetId="13" hidden="1">{"'Sheet1'!$L$16"}</definedName>
    <definedName name="hh" localSheetId="14" hidden="1">{"'Sheet1'!$L$16"}</definedName>
    <definedName name="hh" localSheetId="0" hidden="1">{"'Sheet1'!$L$16"}</definedName>
    <definedName name="hh" localSheetId="2" hidden="1">{"'Sheet1'!$L$16"}</definedName>
    <definedName name="hh" localSheetId="3" hidden="1">{"'Sheet1'!$L$16"}</definedName>
    <definedName name="hh" localSheetId="8" hidden="1">{"'Sheet1'!$L$16"}</definedName>
    <definedName name="hh" hidden="1">{"'Sheet1'!$L$16"}</definedName>
    <definedName name="HH10HT" localSheetId="0">#REF!</definedName>
    <definedName name="HH10HT" localSheetId="2">#REF!</definedName>
    <definedName name="HH10HT" localSheetId="3">#REF!</definedName>
    <definedName name="HH10HT" localSheetId="8">#REF!</definedName>
    <definedName name="HH10HT">#REF!</definedName>
    <definedName name="HH11HT" localSheetId="0">#REF!</definedName>
    <definedName name="HH11HT" localSheetId="2">#REF!</definedName>
    <definedName name="HH11HT" localSheetId="3">#REF!</definedName>
    <definedName name="HH11HT" localSheetId="8">#REF!</definedName>
    <definedName name="HH11HT">#REF!</definedName>
    <definedName name="HH12HT" localSheetId="0">#REF!</definedName>
    <definedName name="HH12HT" localSheetId="2">#REF!</definedName>
    <definedName name="HH12HT" localSheetId="3">#REF!</definedName>
    <definedName name="HH12HT" localSheetId="8">#REF!</definedName>
    <definedName name="HH12HT">#REF!</definedName>
    <definedName name="HH13HT" localSheetId="0">#REF!</definedName>
    <definedName name="HH13HT" localSheetId="2">#REF!</definedName>
    <definedName name="HH13HT" localSheetId="3">#REF!</definedName>
    <definedName name="HH13HT" localSheetId="8">#REF!</definedName>
    <definedName name="HH13HT">#REF!</definedName>
    <definedName name="HH14HT" localSheetId="0">#REF!</definedName>
    <definedName name="HH14HT" localSheetId="2">#REF!</definedName>
    <definedName name="HH14HT" localSheetId="3">#REF!</definedName>
    <definedName name="HH14HT" localSheetId="8">#REF!</definedName>
    <definedName name="HH14HT">#REF!</definedName>
    <definedName name="HH17HT" localSheetId="0">#REF!</definedName>
    <definedName name="HH17HT" localSheetId="2">#REF!</definedName>
    <definedName name="HH17HT" localSheetId="3">#REF!</definedName>
    <definedName name="HH17HT" localSheetId="8">#REF!</definedName>
    <definedName name="HH17HT">#REF!</definedName>
    <definedName name="HH18HT" localSheetId="0">#REF!</definedName>
    <definedName name="HH18HT" localSheetId="2">#REF!</definedName>
    <definedName name="HH18HT" localSheetId="3">#REF!</definedName>
    <definedName name="HH18HT" localSheetId="8">#REF!</definedName>
    <definedName name="HH18HT">#REF!</definedName>
    <definedName name="HH1HT" localSheetId="0">#REF!</definedName>
    <definedName name="HH1HT" localSheetId="2">#REF!</definedName>
    <definedName name="HH1HT" localSheetId="3">#REF!</definedName>
    <definedName name="HH1HT" localSheetId="8">#REF!</definedName>
    <definedName name="HH1HT">#REF!</definedName>
    <definedName name="HH21HT" localSheetId="0">#REF!</definedName>
    <definedName name="HH21HT" localSheetId="2">#REF!</definedName>
    <definedName name="HH21HT" localSheetId="3">#REF!</definedName>
    <definedName name="HH21HT" localSheetId="8">#REF!</definedName>
    <definedName name="HH21HT">#REF!</definedName>
    <definedName name="HH22HT" localSheetId="0">#REF!</definedName>
    <definedName name="HH22HT" localSheetId="2">#REF!</definedName>
    <definedName name="HH22HT" localSheetId="3">#REF!</definedName>
    <definedName name="HH22HT" localSheetId="8">#REF!</definedName>
    <definedName name="HH22HT">#REF!</definedName>
    <definedName name="HH23HT" localSheetId="0">#REF!</definedName>
    <definedName name="HH23HT" localSheetId="2">#REF!</definedName>
    <definedName name="HH23HT" localSheetId="3">#REF!</definedName>
    <definedName name="HH23HT" localSheetId="8">#REF!</definedName>
    <definedName name="HH23HT">#REF!</definedName>
    <definedName name="HH24HT" localSheetId="0">#REF!</definedName>
    <definedName name="HH24HT" localSheetId="2">#REF!</definedName>
    <definedName name="HH24HT" localSheetId="3">#REF!</definedName>
    <definedName name="HH24HT" localSheetId="8">#REF!</definedName>
    <definedName name="HH24HT">#REF!</definedName>
    <definedName name="HH25HT" localSheetId="0">#REF!</definedName>
    <definedName name="HH25HT" localSheetId="2">#REF!</definedName>
    <definedName name="HH25HT" localSheetId="3">#REF!</definedName>
    <definedName name="HH25HT" localSheetId="8">#REF!</definedName>
    <definedName name="HH25HT">#REF!</definedName>
    <definedName name="HH26HT" localSheetId="0">#REF!</definedName>
    <definedName name="HH26HT" localSheetId="2">#REF!</definedName>
    <definedName name="HH26HT" localSheetId="3">#REF!</definedName>
    <definedName name="HH26HT" localSheetId="8">#REF!</definedName>
    <definedName name="HH26HT">#REF!</definedName>
    <definedName name="HH2HT" localSheetId="0">#REF!</definedName>
    <definedName name="HH2HT" localSheetId="2">#REF!</definedName>
    <definedName name="HH2HT" localSheetId="3">#REF!</definedName>
    <definedName name="HH2HT" localSheetId="8">#REF!</definedName>
    <definedName name="HH2HT">#REF!</definedName>
    <definedName name="HH3HT" localSheetId="0">#REF!</definedName>
    <definedName name="HH3HT" localSheetId="2">#REF!</definedName>
    <definedName name="HH3HT" localSheetId="3">#REF!</definedName>
    <definedName name="HH3HT" localSheetId="8">#REF!</definedName>
    <definedName name="HH3HT">#REF!</definedName>
    <definedName name="HH4HT" localSheetId="0">#REF!</definedName>
    <definedName name="HH4HT" localSheetId="2">#REF!</definedName>
    <definedName name="HH4HT" localSheetId="3">#REF!</definedName>
    <definedName name="HH4HT" localSheetId="8">#REF!</definedName>
    <definedName name="HH4HT">#REF!</definedName>
    <definedName name="HH5HT" localSheetId="0">#REF!</definedName>
    <definedName name="HH5HT" localSheetId="2">#REF!</definedName>
    <definedName name="HH5HT" localSheetId="3">#REF!</definedName>
    <definedName name="HH5HT" localSheetId="8">#REF!</definedName>
    <definedName name="HH5HT">#REF!</definedName>
    <definedName name="HH6HT" localSheetId="0">#REF!</definedName>
    <definedName name="HH6HT" localSheetId="2">#REF!</definedName>
    <definedName name="HH6HT" localSheetId="3">#REF!</definedName>
    <definedName name="HH6HT" localSheetId="8">#REF!</definedName>
    <definedName name="HH6HT">#REF!</definedName>
    <definedName name="HH7HT" localSheetId="0">#REF!</definedName>
    <definedName name="HH7HT" localSheetId="2">#REF!</definedName>
    <definedName name="HH7HT" localSheetId="3">#REF!</definedName>
    <definedName name="HH7HT" localSheetId="8">#REF!</definedName>
    <definedName name="HH7HT">#REF!</definedName>
    <definedName name="HH8HT" localSheetId="0">#REF!</definedName>
    <definedName name="HH8HT" localSheetId="2">#REF!</definedName>
    <definedName name="HH8HT" localSheetId="3">#REF!</definedName>
    <definedName name="HH8HT" localSheetId="8">#REF!</definedName>
    <definedName name="HH8HT">#REF!</definedName>
    <definedName name="HH9HT" localSheetId="0">#REF!</definedName>
    <definedName name="HH9HT" localSheetId="2">#REF!</definedName>
    <definedName name="HH9HT" localSheetId="3">#REF!</definedName>
    <definedName name="HH9HT" localSheetId="8">#REF!</definedName>
    <definedName name="HH9HT">#REF!</definedName>
    <definedName name="HHcat" localSheetId="0">#REF!</definedName>
    <definedName name="HHcat" localSheetId="2">#REF!</definedName>
    <definedName name="HHcat" localSheetId="3">#REF!</definedName>
    <definedName name="HHcat" localSheetId="8">#REF!</definedName>
    <definedName name="HHcat">#REF!</definedName>
    <definedName name="HHda" localSheetId="0">#REF!</definedName>
    <definedName name="HHda" localSheetId="2">#REF!</definedName>
    <definedName name="HHda" localSheetId="3">#REF!</definedName>
    <definedName name="HHda" localSheetId="8">#REF!</definedName>
    <definedName name="HHda">#REF!</definedName>
    <definedName name="hhhh" localSheetId="0">#REF!</definedName>
    <definedName name="hhhh" localSheetId="2">#REF!</definedName>
    <definedName name="hhhh" localSheetId="3">#REF!</definedName>
    <definedName name="hhhh" localSheetId="8">#REF!</definedName>
    <definedName name="hhhh">#REF!</definedName>
    <definedName name="HHHT" localSheetId="0">#REF!</definedName>
    <definedName name="HHHT" localSheetId="2">#REF!</definedName>
    <definedName name="HHHT" localSheetId="3">#REF!</definedName>
    <definedName name="HHHT" localSheetId="8">#REF!</definedName>
    <definedName name="HHHT">#REF!</definedName>
    <definedName name="HHTT" localSheetId="0">#REF!</definedName>
    <definedName name="HHTT" localSheetId="2">#REF!</definedName>
    <definedName name="HHTT" localSheetId="3">#REF!</definedName>
    <definedName name="HHTT" localSheetId="8">#REF!</definedName>
    <definedName name="HHTT">#REF!</definedName>
    <definedName name="HiddenRows" localSheetId="13" hidden="1">#REF!</definedName>
    <definedName name="HiddenRows" localSheetId="15" hidden="1">#REF!</definedName>
    <definedName name="HiddenRows" localSheetId="16" hidden="1">#REF!</definedName>
    <definedName name="HiddenRows" localSheetId="0" hidden="1">#REF!</definedName>
    <definedName name="HiddenRows" localSheetId="2" hidden="1">#REF!</definedName>
    <definedName name="HiddenRows" localSheetId="3" hidden="1">#REF!</definedName>
    <definedName name="HiddenRows" localSheetId="8" hidden="1">#REF!</definedName>
    <definedName name="HiddenRows" hidden="1">#REF!</definedName>
    <definedName name="hien" localSheetId="0">#REF!</definedName>
    <definedName name="hien" localSheetId="2">#REF!</definedName>
    <definedName name="hien" localSheetId="3">#REF!</definedName>
    <definedName name="hien" localSheetId="8">#REF!</definedName>
    <definedName name="hien">#REF!</definedName>
    <definedName name="HIHIHIHOI" localSheetId="12" hidden="1">{"'Sheet1'!$L$16"}</definedName>
    <definedName name="HIHIHIHOI" localSheetId="14" hidden="1">{"'Sheet1'!$L$16"}</definedName>
    <definedName name="HIHIHIHOI" localSheetId="0" hidden="1">{"'Sheet1'!$L$16"}</definedName>
    <definedName name="HIHIHIHOI" localSheetId="2" hidden="1">{"'Sheet1'!$L$16"}</definedName>
    <definedName name="HIHIHIHOI" localSheetId="3" hidden="1">{"'Sheet1'!$L$16"}</definedName>
    <definedName name="HIHIHIHOI" localSheetId="5" hidden="1">{"'Sheet1'!$L$16"}</definedName>
    <definedName name="HIHIHIHOI" localSheetId="6" hidden="1">{"'Sheet1'!$L$16"}</definedName>
    <definedName name="HIHIHIHOI" localSheetId="8" hidden="1">{"'Sheet1'!$L$16"}</definedName>
    <definedName name="HIHIHIHOI" hidden="1">{"'Sheet1'!$L$16"}</definedName>
    <definedName name="Hinh_thuc">"bangtra"</definedName>
    <definedName name="HiÕu" localSheetId="9">#REF!</definedName>
    <definedName name="HiÕu" localSheetId="13">#REF!</definedName>
    <definedName name="HiÕu" localSheetId="0">#REF!</definedName>
    <definedName name="HiÕu" localSheetId="2">#REF!</definedName>
    <definedName name="HiÕu" localSheetId="3">#REF!</definedName>
    <definedName name="HiÕu" localSheetId="8">#REF!</definedName>
    <definedName name="HiÕu">#REF!</definedName>
    <definedName name="HJ" localSheetId="12" hidden="1">{"'Sheet1'!$L$16"}</definedName>
    <definedName name="HJ" localSheetId="14" hidden="1">{"'Sheet1'!$L$16"}</definedName>
    <definedName name="HJ" localSheetId="0" hidden="1">{"'Sheet1'!$L$16"}</definedName>
    <definedName name="HJ" localSheetId="2" hidden="1">{"'Sheet1'!$L$16"}</definedName>
    <definedName name="HJ" localSheetId="3" hidden="1">{"'Sheet1'!$L$16"}</definedName>
    <definedName name="HJ" localSheetId="5" hidden="1">{"'Sheet1'!$L$16"}</definedName>
    <definedName name="HJ" localSheetId="6" hidden="1">{"'Sheet1'!$L$16"}</definedName>
    <definedName name="HJ" localSheetId="8" hidden="1">{"'Sheet1'!$L$16"}</definedName>
    <definedName name="HJ" hidden="1">{"'Sheet1'!$L$16"}</definedName>
    <definedName name="hjjkl" localSheetId="9" hidden="1">{"'Sheet1'!$L$16"}</definedName>
    <definedName name="hjjkl" localSheetId="12" hidden="1">{"'Sheet1'!$L$16"}</definedName>
    <definedName name="hjjkl" localSheetId="13" hidden="1">{"'Sheet1'!$L$16"}</definedName>
    <definedName name="hjjkl" localSheetId="14" hidden="1">{"'Sheet1'!$L$16"}</definedName>
    <definedName name="hjjkl" localSheetId="15" hidden="1">{"'Sheet1'!$L$16"}</definedName>
    <definedName name="hjjkl" localSheetId="16" hidden="1">{"'Sheet1'!$L$16"}</definedName>
    <definedName name="hjjkl" localSheetId="0" hidden="1">{"'Sheet1'!$L$16"}</definedName>
    <definedName name="hjjkl" localSheetId="2" hidden="1">{"'Sheet1'!$L$16"}</definedName>
    <definedName name="hjjkl" localSheetId="3" hidden="1">{"'Sheet1'!$L$16"}</definedName>
    <definedName name="hjjkl" localSheetId="8" hidden="1">{"'Sheet1'!$L$16"}</definedName>
    <definedName name="hjjkl" hidden="1">{"'Sheet1'!$L$16"}</definedName>
    <definedName name="hjk" localSheetId="12" hidden="1">{"'Sheet1'!$L$16"}</definedName>
    <definedName name="hjk" localSheetId="14" hidden="1">{"'Sheet1'!$L$16"}</definedName>
    <definedName name="hjk" localSheetId="0" hidden="1">{"'Sheet1'!$L$16"}</definedName>
    <definedName name="hjk" localSheetId="2" hidden="1">{"'Sheet1'!$L$16"}</definedName>
    <definedName name="hjk" localSheetId="3" hidden="1">{"'Sheet1'!$L$16"}</definedName>
    <definedName name="hjk" localSheetId="5" hidden="1">{"'Sheet1'!$L$16"}</definedName>
    <definedName name="hjk" localSheetId="6" hidden="1">{"'Sheet1'!$L$16"}</definedName>
    <definedName name="hjk" localSheetId="8" hidden="1">{"'Sheet1'!$L$16"}</definedName>
    <definedName name="hjk" hidden="1">{"'Sheet1'!$L$16"}</definedName>
    <definedName name="HJKL" localSheetId="12" hidden="1">{"'Sheet1'!$L$16"}</definedName>
    <definedName name="HJKL" localSheetId="14" hidden="1">{"'Sheet1'!$L$16"}</definedName>
    <definedName name="HJKL" localSheetId="0" hidden="1">{"'Sheet1'!$L$16"}</definedName>
    <definedName name="HJKL" localSheetId="2" hidden="1">{"'Sheet1'!$L$16"}</definedName>
    <definedName name="HJKL" localSheetId="3" hidden="1">{"'Sheet1'!$L$16"}</definedName>
    <definedName name="HJKL" localSheetId="5" hidden="1">{"'Sheet1'!$L$16"}</definedName>
    <definedName name="HJKL" localSheetId="6" hidden="1">{"'Sheet1'!$L$16"}</definedName>
    <definedName name="HJKL" localSheetId="8" hidden="1">{"'Sheet1'!$L$16"}</definedName>
    <definedName name="HJKL" hidden="1">{"'Sheet1'!$L$16"}</definedName>
    <definedName name="HM" localSheetId="0">#REF!</definedName>
    <definedName name="HM" localSheetId="2">#REF!</definedName>
    <definedName name="HM" localSheetId="3">#REF!</definedName>
    <definedName name="HM" localSheetId="8">#REF!</definedName>
    <definedName name="HM">#REF!</definedName>
    <definedName name="HMLK" localSheetId="0">#REF!</definedName>
    <definedName name="HMLK" localSheetId="2">#REF!</definedName>
    <definedName name="HMLK" localSheetId="3">#REF!</definedName>
    <definedName name="HMLK" localSheetId="8">#REF!</definedName>
    <definedName name="HMLK">#REF!</definedName>
    <definedName name="HMNAM" localSheetId="0">#REF!</definedName>
    <definedName name="HMNAM" localSheetId="2">#REF!</definedName>
    <definedName name="HMNAM" localSheetId="3">#REF!</definedName>
    <definedName name="HMNAM" localSheetId="8">#REF!</definedName>
    <definedName name="HMNAM">#REF!</definedName>
    <definedName name="HMÑK" localSheetId="0">#REF!</definedName>
    <definedName name="HMÑK" localSheetId="2">#REF!</definedName>
    <definedName name="HMÑK" localSheetId="3">#REF!</definedName>
    <definedName name="HMÑK" localSheetId="8">#REF!</definedName>
    <definedName name="HMÑK">#REF!</definedName>
    <definedName name="HMPS" localSheetId="0">#REF!</definedName>
    <definedName name="HMPS" localSheetId="2">#REF!</definedName>
    <definedName name="HMPS" localSheetId="3">#REF!</definedName>
    <definedName name="HMPS" localSheetId="8">#REF!</definedName>
    <definedName name="HMPS">#REF!</definedName>
    <definedName name="hnm" localSheetId="12" hidden="1">{"Offgrid",#N/A,FALSE,"OFFGRID";"Region",#N/A,FALSE,"REGION";"Offgrid -2",#N/A,FALSE,"OFFGRID";"WTP",#N/A,FALSE,"WTP";"WTP -2",#N/A,FALSE,"WTP";"Project",#N/A,FALSE,"PROJECT";"Summary -2",#N/A,FALSE,"SUMMARY"}</definedName>
    <definedName name="hnm" localSheetId="14" hidden="1">{"Offgrid",#N/A,FALSE,"OFFGRID";"Region",#N/A,FALSE,"REGION";"Offgrid -2",#N/A,FALSE,"OFFGRID";"WTP",#N/A,FALSE,"WTP";"WTP -2",#N/A,FALSE,"WTP";"Project",#N/A,FALSE,"PROJECT";"Summary -2",#N/A,FALSE,"SUMMARY"}</definedName>
    <definedName name="hnm" localSheetId="0" hidden="1">{"Offgrid",#N/A,FALSE,"OFFGRID";"Region",#N/A,FALSE,"REGION";"Offgrid -2",#N/A,FALSE,"OFFGRID";"WTP",#N/A,FALSE,"WTP";"WTP -2",#N/A,FALSE,"WTP";"Project",#N/A,FALSE,"PROJECT";"Summary -2",#N/A,FALSE,"SUMMARY"}</definedName>
    <definedName name="hnm" localSheetId="2" hidden="1">{"Offgrid",#N/A,FALSE,"OFFGRID";"Region",#N/A,FALSE,"REGION";"Offgrid -2",#N/A,FALSE,"OFFGRID";"WTP",#N/A,FALSE,"WTP";"WTP -2",#N/A,FALSE,"WTP";"Project",#N/A,FALSE,"PROJECT";"Summary -2",#N/A,FALSE,"SUMMARY"}</definedName>
    <definedName name="hnm" localSheetId="3" hidden="1">{"Offgrid",#N/A,FALSE,"OFFGRID";"Region",#N/A,FALSE,"REGION";"Offgrid -2",#N/A,FALSE,"OFFGRID";"WTP",#N/A,FALSE,"WTP";"WTP -2",#N/A,FALSE,"WTP";"Project",#N/A,FALSE,"PROJECT";"Summary -2",#N/A,FALSE,"SUMMARY"}</definedName>
    <definedName name="hnm" localSheetId="5" hidden="1">{"Offgrid",#N/A,FALSE,"OFFGRID";"Region",#N/A,FALSE,"REGION";"Offgrid -2",#N/A,FALSE,"OFFGRID";"WTP",#N/A,FALSE,"WTP";"WTP -2",#N/A,FALSE,"WTP";"Project",#N/A,FALSE,"PROJECT";"Summary -2",#N/A,FALSE,"SUMMARY"}</definedName>
    <definedName name="hnm" localSheetId="6" hidden="1">{"Offgrid",#N/A,FALSE,"OFFGRID";"Region",#N/A,FALSE,"REGION";"Offgrid -2",#N/A,FALSE,"OFFGRID";"WTP",#N/A,FALSE,"WTP";"WTP -2",#N/A,FALSE,"WTP";"Project",#N/A,FALSE,"PROJECT";"Summary -2",#N/A,FALSE,"SUMMARY"}</definedName>
    <definedName name="hnm" localSheetId="8" hidden="1">{"Offgrid",#N/A,FALSE,"OFFGRID";"Region",#N/A,FALSE,"REGION";"Offgrid -2",#N/A,FALSE,"OFFGRID";"WTP",#N/A,FALSE,"WTP";"WTP -2",#N/A,FALSE,"WTP";"Project",#N/A,FALSE,"PROJECT";"Summary -2",#N/A,FALSE,"SUMMARY"}</definedName>
    <definedName name="hnm" hidden="1">{"Offgrid",#N/A,FALSE,"OFFGRID";"Region",#N/A,FALSE,"REGION";"Offgrid -2",#N/A,FALSE,"OFFGRID";"WTP",#N/A,FALSE,"WTP";"WTP -2",#N/A,FALSE,"WTP";"Project",#N/A,FALSE,"PROJECT";"Summary -2",#N/A,FALSE,"SUMMARY"}</definedName>
    <definedName name="hnhmnm" localSheetId="12" hidden="1">{"'Sheet1'!$L$16"}</definedName>
    <definedName name="hnhmnm" localSheetId="14" hidden="1">{"'Sheet1'!$L$16"}</definedName>
    <definedName name="hnhmnm" localSheetId="0" hidden="1">{"'Sheet1'!$L$16"}</definedName>
    <definedName name="hnhmnm" localSheetId="2" hidden="1">{"'Sheet1'!$L$16"}</definedName>
    <definedName name="hnhmnm" localSheetId="3" hidden="1">{"'Sheet1'!$L$16"}</definedName>
    <definedName name="hnhmnm" localSheetId="5" hidden="1">{"'Sheet1'!$L$16"}</definedName>
    <definedName name="hnhmnm" localSheetId="6" hidden="1">{"'Sheet1'!$L$16"}</definedName>
    <definedName name="hnhmnm" localSheetId="8" hidden="1">{"'Sheet1'!$L$16"}</definedName>
    <definedName name="hnhmnm" hidden="1">{"'Sheet1'!$L$16"}</definedName>
    <definedName name="ho" localSheetId="13">#REF!</definedName>
    <definedName name="ho" localSheetId="0">#REF!</definedName>
    <definedName name="ho" localSheetId="2">#REF!</definedName>
    <definedName name="ho" localSheetId="3">#REF!</definedName>
    <definedName name="ho" localSheetId="8">#REF!</definedName>
    <definedName name="ho">#REF!</definedName>
    <definedName name="hoc">55000</definedName>
    <definedName name="HoI" localSheetId="9">#REF!</definedName>
    <definedName name="HoI" localSheetId="13">#REF!</definedName>
    <definedName name="HoI" localSheetId="0">#REF!</definedName>
    <definedName name="HoI" localSheetId="2">#REF!</definedName>
    <definedName name="HoI" localSheetId="3">#REF!</definedName>
    <definedName name="HoI" localSheetId="8">#REF!</definedName>
    <definedName name="HoI">#REF!</definedName>
    <definedName name="HoII" localSheetId="9">#REF!</definedName>
    <definedName name="HoII" localSheetId="0">#REF!</definedName>
    <definedName name="HoII" localSheetId="2">#REF!</definedName>
    <definedName name="HoII" localSheetId="3">#REF!</definedName>
    <definedName name="HoII" localSheetId="8">#REF!</definedName>
    <definedName name="HoII">#REF!</definedName>
    <definedName name="HoIII" localSheetId="9">#REF!</definedName>
    <definedName name="HoIII" localSheetId="0">#REF!</definedName>
    <definedName name="HoIII" localSheetId="2">#REF!</definedName>
    <definedName name="HoIII" localSheetId="3">#REF!</definedName>
    <definedName name="HoIII" localSheetId="8">#REF!</definedName>
    <definedName name="HoIII">#REF!</definedName>
    <definedName name="holan" localSheetId="0">#REF!</definedName>
    <definedName name="holan" localSheetId="2">#REF!</definedName>
    <definedName name="holan" localSheetId="3">#REF!</definedName>
    <definedName name="holan" localSheetId="8">#REF!</definedName>
    <definedName name="holan">#REF!</definedName>
    <definedName name="HOME_MANP" localSheetId="0">#REF!</definedName>
    <definedName name="HOME_MANP" localSheetId="2">#REF!</definedName>
    <definedName name="HOME_MANP" localSheetId="3">#REF!</definedName>
    <definedName name="HOME_MANP" localSheetId="8">#REF!</definedName>
    <definedName name="HOME_MANP">#REF!</definedName>
    <definedName name="HOMEOFFICE_COST" localSheetId="0">#REF!</definedName>
    <definedName name="HOMEOFFICE_COST" localSheetId="2">#REF!</definedName>
    <definedName name="HOMEOFFICE_COST" localSheetId="3">#REF!</definedName>
    <definedName name="HOMEOFFICE_COST" localSheetId="8">#REF!</definedName>
    <definedName name="HOMEOFFICE_COST">#REF!</definedName>
    <definedName name="Hong" localSheetId="9" hidden="1">{"'Sheet1'!$L$16"}</definedName>
    <definedName name="Hong" localSheetId="12" hidden="1">{"'Sheet1'!$L$16"}</definedName>
    <definedName name="Hong" localSheetId="13" hidden="1">{"'Sheet1'!$L$16"}</definedName>
    <definedName name="Hong" localSheetId="14" hidden="1">{"'Sheet1'!$L$16"}</definedName>
    <definedName name="Hong" localSheetId="15" hidden="1">{"'Sheet1'!$L$16"}</definedName>
    <definedName name="Hong" localSheetId="16" hidden="1">{"'Sheet1'!$L$16"}</definedName>
    <definedName name="Hong" localSheetId="0" hidden="1">{"'Sheet1'!$L$16"}</definedName>
    <definedName name="Hong" localSheetId="2" hidden="1">{"'Sheet1'!$L$16"}</definedName>
    <definedName name="Hong" localSheetId="3" hidden="1">{"'Sheet1'!$L$16"}</definedName>
    <definedName name="Hong" localSheetId="8" hidden="1">{"'Sheet1'!$L$16"}</definedName>
    <definedName name="Hong" hidden="1">{"'Sheet1'!$L$16"}</definedName>
    <definedName name="hoten" localSheetId="0">#REF!</definedName>
    <definedName name="hoten" localSheetId="2">#REF!</definedName>
    <definedName name="hoten" localSheetId="3">#REF!</definedName>
    <definedName name="hoten" localSheetId="8">#REF!</definedName>
    <definedName name="hoten">#REF!</definedName>
    <definedName name="hotrongcay" localSheetId="0">#REF!</definedName>
    <definedName name="hotrongcay" localSheetId="2">#REF!</definedName>
    <definedName name="hotrongcay" localSheetId="3">#REF!</definedName>
    <definedName name="hotrongcay" localSheetId="8">#REF!</definedName>
    <definedName name="hotrongcay">#REF!</definedName>
    <definedName name="Hoü_vaì_tãn" localSheetId="0">#REF!</definedName>
    <definedName name="Hoü_vaì_tãn" localSheetId="2">#REF!</definedName>
    <definedName name="Hoü_vaì_tãn" localSheetId="3">#REF!</definedName>
    <definedName name="Hoü_vaì_tãn" localSheetId="8">#REF!</definedName>
    <definedName name="Hoü_vaì_tãn">#REF!</definedName>
    <definedName name="hs" localSheetId="13">#REF!</definedName>
    <definedName name="hs">3.36</definedName>
    <definedName name="hs_" localSheetId="13">#REF!</definedName>
    <definedName name="hs_" localSheetId="0">#REF!</definedName>
    <definedName name="hs_" localSheetId="2">#REF!</definedName>
    <definedName name="hs_" localSheetId="3">#REF!</definedName>
    <definedName name="hs_" localSheetId="8">#REF!</definedName>
    <definedName name="hs_">#REF!</definedName>
    <definedName name="HS_may" localSheetId="0">#REF!</definedName>
    <definedName name="HS_may" localSheetId="2">#REF!</definedName>
    <definedName name="HS_may" localSheetId="3">#REF!</definedName>
    <definedName name="HS_may" localSheetId="8">#REF!</definedName>
    <definedName name="HS_may">#REF!</definedName>
    <definedName name="Hsc" localSheetId="0">#REF!</definedName>
    <definedName name="Hsc" localSheetId="2">#REF!</definedName>
    <definedName name="Hsc" localSheetId="3">#REF!</definedName>
    <definedName name="Hsc" localSheetId="8">#REF!</definedName>
    <definedName name="Hsc">#REF!</definedName>
    <definedName name="HSCG" localSheetId="0">#REF!</definedName>
    <definedName name="HSCG" localSheetId="2">#REF!</definedName>
    <definedName name="HSCG" localSheetId="3">#REF!</definedName>
    <definedName name="HSCG" localSheetId="8">#REF!</definedName>
    <definedName name="HSCG">#REF!</definedName>
    <definedName name="HSCT3">0.1</definedName>
    <definedName name="hsd" localSheetId="9">#REF!</definedName>
    <definedName name="hsd" localSheetId="13">#REF!</definedName>
    <definedName name="hsd" localSheetId="0">#REF!</definedName>
    <definedName name="hsd" localSheetId="2">#REF!</definedName>
    <definedName name="hsd" localSheetId="3">#REF!</definedName>
    <definedName name="hsd" localSheetId="8">#REF!</definedName>
    <definedName name="hsd">#REF!</definedName>
    <definedName name="hsdc" localSheetId="9">#REF!</definedName>
    <definedName name="hsdc" localSheetId="0">#REF!</definedName>
    <definedName name="hsdc" localSheetId="2">#REF!</definedName>
    <definedName name="hsdc" localSheetId="3">#REF!</definedName>
    <definedName name="hsdc" localSheetId="8">#REF!</definedName>
    <definedName name="hsdc">#REF!</definedName>
    <definedName name="hsdc1" localSheetId="9">#REF!</definedName>
    <definedName name="hsdc1" localSheetId="0">#REF!</definedName>
    <definedName name="hsdc1" localSheetId="2">#REF!</definedName>
    <definedName name="hsdc1" localSheetId="3">#REF!</definedName>
    <definedName name="hsdc1" localSheetId="8">#REF!</definedName>
    <definedName name="hsdc1">#REF!</definedName>
    <definedName name="HSDN">2.5</definedName>
    <definedName name="HSFTRB" localSheetId="0">#REF!</definedName>
    <definedName name="HSFTRB" localSheetId="2">#REF!</definedName>
    <definedName name="HSFTRB" localSheetId="3">#REF!</definedName>
    <definedName name="HSFTRB" localSheetId="8">#REF!</definedName>
    <definedName name="HSFTRB">#REF!</definedName>
    <definedName name="HSGG" localSheetId="13">#REF!</definedName>
    <definedName name="HSGG">#N/A</definedName>
    <definedName name="HSHH" localSheetId="13">#REF!</definedName>
    <definedName name="HSHH" localSheetId="0">#REF!</definedName>
    <definedName name="HSHH" localSheetId="2">#REF!</definedName>
    <definedName name="HSHH" localSheetId="3">#REF!</definedName>
    <definedName name="HSHH" localSheetId="8">#REF!</definedName>
    <definedName name="HSHH">#REF!</definedName>
    <definedName name="HSHHUT" localSheetId="0">#REF!</definedName>
    <definedName name="HSHHUT" localSheetId="2">#REF!</definedName>
    <definedName name="HSHHUT" localSheetId="3">#REF!</definedName>
    <definedName name="HSHHUT" localSheetId="8">#REF!</definedName>
    <definedName name="HSHHUT">#REF!</definedName>
    <definedName name="hsk" localSheetId="0">#REF!</definedName>
    <definedName name="hsk" localSheetId="2">#REF!</definedName>
    <definedName name="hsk" localSheetId="3">#REF!</definedName>
    <definedName name="hsk" localSheetId="8">#REF!</definedName>
    <definedName name="hsk">#REF!</definedName>
    <definedName name="HSKK35" localSheetId="0">#REF!</definedName>
    <definedName name="HSKK35" localSheetId="2">#REF!</definedName>
    <definedName name="HSKK35" localSheetId="3">#REF!</definedName>
    <definedName name="HSKK35" localSheetId="8">#REF!</definedName>
    <definedName name="HSKK35">#REF!</definedName>
    <definedName name="HSLX" localSheetId="0">#REF!</definedName>
    <definedName name="HSLX" localSheetId="2">#REF!</definedName>
    <definedName name="HSLX" localSheetId="3">#REF!</definedName>
    <definedName name="HSLX" localSheetId="8">#REF!</definedName>
    <definedName name="HSLX">#REF!</definedName>
    <definedName name="HSLXH">1.7</definedName>
    <definedName name="HSLXP" localSheetId="9">#REF!</definedName>
    <definedName name="HSLXP" localSheetId="13">#REF!</definedName>
    <definedName name="HSLXP" localSheetId="0">#REF!</definedName>
    <definedName name="HSLXP" localSheetId="2">#REF!</definedName>
    <definedName name="HSLXP" localSheetId="3">#REF!</definedName>
    <definedName name="HSLXP" localSheetId="8">#REF!</definedName>
    <definedName name="HSLXP">#REF!</definedName>
    <definedName name="hsm" localSheetId="13">1.1289</definedName>
    <definedName name="hsm">1.4</definedName>
    <definedName name="hsn">0.5</definedName>
    <definedName name="hsnc_cau" localSheetId="13">2.5039</definedName>
    <definedName name="hsnc_cau">1.626</definedName>
    <definedName name="hsnc_cau2">1.626</definedName>
    <definedName name="hsnc_d">1.6356</definedName>
    <definedName name="hsnc_d2">1.6356</definedName>
    <definedName name="HSSL" localSheetId="9">#REF!</definedName>
    <definedName name="HSSL" localSheetId="13">#REF!</definedName>
    <definedName name="HSSL" localSheetId="0">#REF!</definedName>
    <definedName name="HSSL" localSheetId="2">#REF!</definedName>
    <definedName name="HSSL" localSheetId="3">#REF!</definedName>
    <definedName name="HSSL" localSheetId="8">#REF!</definedName>
    <definedName name="HSSL">#REF!</definedName>
    <definedName name="hßm4" localSheetId="9">#REF!</definedName>
    <definedName name="hßm4" localSheetId="0">#REF!</definedName>
    <definedName name="hßm4" localSheetId="2">#REF!</definedName>
    <definedName name="hßm4" localSheetId="3">#REF!</definedName>
    <definedName name="hßm4" localSheetId="8">#REF!</definedName>
    <definedName name="hßm4">#REF!</definedName>
    <definedName name="hstb" localSheetId="9">#REF!</definedName>
    <definedName name="hstb" localSheetId="0">#REF!</definedName>
    <definedName name="hstb" localSheetId="2">#REF!</definedName>
    <definedName name="hstb" localSheetId="3">#REF!</definedName>
    <definedName name="hstb" localSheetId="8">#REF!</definedName>
    <definedName name="hstb">#REF!</definedName>
    <definedName name="hstdtk" localSheetId="0">#REF!</definedName>
    <definedName name="hstdtk" localSheetId="2">#REF!</definedName>
    <definedName name="hstdtk" localSheetId="3">#REF!</definedName>
    <definedName name="hstdtk" localSheetId="8">#REF!</definedName>
    <definedName name="hstdtk">#REF!</definedName>
    <definedName name="HSTH" localSheetId="12">'[11]BANCO (3)'!$K$122</definedName>
    <definedName name="HSTH" localSheetId="13">'[12]BANCO (3)'!$K$122</definedName>
    <definedName name="HSTH">'[12]BANCO (3)'!$K$122</definedName>
    <definedName name="hsthep" localSheetId="9">#REF!</definedName>
    <definedName name="hsthep" localSheetId="13">#REF!</definedName>
    <definedName name="hsthep" localSheetId="0">#REF!</definedName>
    <definedName name="hsthep" localSheetId="2">#REF!</definedName>
    <definedName name="hsthep" localSheetId="3">#REF!</definedName>
    <definedName name="hsthep" localSheetId="8">#REF!</definedName>
    <definedName name="hsthep">#REF!</definedName>
    <definedName name="hsUd" localSheetId="9">#REF!</definedName>
    <definedName name="hsUd" localSheetId="0">#REF!</definedName>
    <definedName name="hsUd" localSheetId="2">#REF!</definedName>
    <definedName name="hsUd" localSheetId="3">#REF!</definedName>
    <definedName name="hsUd" localSheetId="8">#REF!</definedName>
    <definedName name="hsUd">#REF!</definedName>
    <definedName name="HSVC1" localSheetId="9">#REF!</definedName>
    <definedName name="HSVC1" localSheetId="0">#REF!</definedName>
    <definedName name="HSVC1" localSheetId="2">#REF!</definedName>
    <definedName name="HSVC1" localSheetId="3">#REF!</definedName>
    <definedName name="HSVC1" localSheetId="8">#REF!</definedName>
    <definedName name="HSVC1">#REF!</definedName>
    <definedName name="HSVC2" localSheetId="0">#REF!</definedName>
    <definedName name="HSVC2" localSheetId="2">#REF!</definedName>
    <definedName name="HSVC2" localSheetId="3">#REF!</definedName>
    <definedName name="HSVC2" localSheetId="8">#REF!</definedName>
    <definedName name="HSVC2">#REF!</definedName>
    <definedName name="HSVC3" localSheetId="0">#REF!</definedName>
    <definedName name="HSVC3" localSheetId="2">#REF!</definedName>
    <definedName name="HSVC3" localSheetId="3">#REF!</definedName>
    <definedName name="HSVC3" localSheetId="8">#REF!</definedName>
    <definedName name="HSVC3">#REF!</definedName>
    <definedName name="hsvl">1</definedName>
    <definedName name="hsvl2">1</definedName>
    <definedName name="HT" localSheetId="9">#REF!</definedName>
    <definedName name="HT" localSheetId="13">#REF!</definedName>
    <definedName name="HT" localSheetId="0">#REF!</definedName>
    <definedName name="HT" localSheetId="2">#REF!</definedName>
    <definedName name="HT" localSheetId="3">#REF!</definedName>
    <definedName name="HT" localSheetId="8">#REF!</definedName>
    <definedName name="HT">#REF!</definedName>
    <definedName name="htlm" localSheetId="9" hidden="1">{"'Sheet1'!$L$16"}</definedName>
    <definedName name="htlm" localSheetId="12" hidden="1">{"'Sheet1'!$L$16"}</definedName>
    <definedName name="htlm" localSheetId="13" hidden="1">{"'Sheet1'!$L$16"}</definedName>
    <definedName name="htlm" localSheetId="14" hidden="1">{"'Sheet1'!$L$16"}</definedName>
    <definedName name="htlm" localSheetId="15" hidden="1">{"'Sheet1'!$L$16"}</definedName>
    <definedName name="htlm" localSheetId="16" hidden="1">{"'Sheet1'!$L$16"}</definedName>
    <definedName name="htlm" localSheetId="0" hidden="1">{"'Sheet1'!$L$16"}</definedName>
    <definedName name="htlm" localSheetId="2" hidden="1">{"'Sheet1'!$L$16"}</definedName>
    <definedName name="htlm" localSheetId="3" hidden="1">{"'Sheet1'!$L$16"}</definedName>
    <definedName name="htlm" localSheetId="5" hidden="1">{"'Sheet1'!$L$16"}</definedName>
    <definedName name="htlm" localSheetId="6" hidden="1">{"'Sheet1'!$L$16"}</definedName>
    <definedName name="htlm" localSheetId="8" hidden="1">{"'Sheet1'!$L$16"}</definedName>
    <definedName name="htlm" hidden="1">{"'Sheet1'!$L$16"}</definedName>
    <definedName name="HTML_CodePage" hidden="1">950</definedName>
    <definedName name="HTML_Control" localSheetId="9" hidden="1">{"'Sheet1'!$L$16"}</definedName>
    <definedName name="HTML_Control" localSheetId="12" hidden="1">{"'Sheet1'!$L$16"}</definedName>
    <definedName name="HTML_Control" localSheetId="13" hidden="1">{"'Sheet1'!$L$16"}</definedName>
    <definedName name="HTML_Control" localSheetId="14" hidden="1">{"'Sheet1'!$L$16"}</definedName>
    <definedName name="HTML_Control" localSheetId="15" hidden="1">{"'Sheet1'!$L$16"}</definedName>
    <definedName name="HTML_Control" localSheetId="16" hidden="1">{"'Sheet1'!$L$16"}</definedName>
    <definedName name="HTML_Control" localSheetId="0" hidden="1">{"'Sheet1'!$L$16"}</definedName>
    <definedName name="HTML_Control" localSheetId="2" hidden="1">{"'Sheet1'!$L$16"}</definedName>
    <definedName name="HTML_Control" localSheetId="3" hidden="1">{"'Sheet1'!$L$16"}</definedName>
    <definedName name="HTML_Control" localSheetId="5" hidden="1">{"'Sheet1'!$L$16"}</definedName>
    <definedName name="HTML_Control" localSheetId="6" hidden="1">{"'Sheet1'!$L$16"}</definedName>
    <definedName name="HTML_Control" localSheetId="8" hidden="1">{"'Sheet1'!$L$16"}</definedName>
    <definedName name="HTML_Control" hidden="1">{"'Sheet1'!$L$16"}</definedName>
    <definedName name="html_control_xoa2" localSheetId="12" hidden="1">{"'Sheet1'!$L$16"}</definedName>
    <definedName name="html_control_xoa2" localSheetId="14" hidden="1">{"'Sheet1'!$L$16"}</definedName>
    <definedName name="html_control_xoa2" localSheetId="0" hidden="1">{"'Sheet1'!$L$16"}</definedName>
    <definedName name="html_control_xoa2" localSheetId="2" hidden="1">{"'Sheet1'!$L$16"}</definedName>
    <definedName name="html_control_xoa2" localSheetId="3" hidden="1">{"'Sheet1'!$L$16"}</definedName>
    <definedName name="html_control_xoa2" localSheetId="5" hidden="1">{"'Sheet1'!$L$16"}</definedName>
    <definedName name="html_control_xoa2" localSheetId="6" hidden="1">{"'Sheet1'!$L$16"}</definedName>
    <definedName name="html_control_xoa2" localSheetId="8"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localSheetId="13" hidden="1">"C:\2689\Q\國內\00q3961台化龍德PTA3建造\MyHTML.htm"</definedName>
    <definedName name="HTML_PathFile" localSheetId="8" hidden="1">"C:\2689\Q\國內\00q3961台化龍德PTA3建造\MyHTML.htm"</definedName>
    <definedName name="HTML_PathFile" hidden="1">"C:\2689\Q\??\00q3961????PTA3??\MyHTML.htm"</definedName>
    <definedName name="HTML_Title" hidden="1">"00Q3961-SUM"</definedName>
    <definedName name="HTMT" localSheetId="9" hidden="1">{"'Sheet1'!$L$16"}</definedName>
    <definedName name="HTMT" localSheetId="12" hidden="1">{"'Sheet1'!$L$16"}</definedName>
    <definedName name="HTMT" localSheetId="13" hidden="1">{"'Sheet1'!$L$16"}</definedName>
    <definedName name="HTMT" localSheetId="14" hidden="1">{"'Sheet1'!$L$16"}</definedName>
    <definedName name="HTMT" localSheetId="15" hidden="1">{"'Sheet1'!$L$16"}</definedName>
    <definedName name="HTMT" localSheetId="16" hidden="1">{"'Sheet1'!$L$16"}</definedName>
    <definedName name="HTMT" localSheetId="0" hidden="1">{"'Sheet1'!$L$16"}</definedName>
    <definedName name="HTMT" localSheetId="2" hidden="1">{"'Sheet1'!$L$16"}</definedName>
    <definedName name="HTMT" localSheetId="3" hidden="1">{"'Sheet1'!$L$16"}</definedName>
    <definedName name="HTMT" localSheetId="8" hidden="1">{"'Sheet1'!$L$16"}</definedName>
    <definedName name="HTMT" hidden="1">{"'Sheet1'!$L$16"}</definedName>
    <definedName name="HTMT1" localSheetId="9" hidden="1">{#N/A,#N/A,FALSE,"Sheet1"}</definedName>
    <definedName name="HTMT1" localSheetId="12" hidden="1">{#N/A,#N/A,FALSE,"Sheet1"}</definedName>
    <definedName name="HTMT1" localSheetId="13" hidden="1">{#N/A,#N/A,FALSE,"Sheet1"}</definedName>
    <definedName name="HTMT1" localSheetId="14" hidden="1">{#N/A,#N/A,FALSE,"Sheet1"}</definedName>
    <definedName name="HTMT1" localSheetId="15" hidden="1">{#N/A,#N/A,FALSE,"Sheet1"}</definedName>
    <definedName name="HTMT1" localSheetId="16" hidden="1">{#N/A,#N/A,FALSE,"Sheet1"}</definedName>
    <definedName name="HTMT1" localSheetId="0" hidden="1">{#N/A,#N/A,FALSE,"Sheet1"}</definedName>
    <definedName name="HTMT1" localSheetId="2" hidden="1">{#N/A,#N/A,FALSE,"Sheet1"}</definedName>
    <definedName name="HTMT1" localSheetId="3" hidden="1">{#N/A,#N/A,FALSE,"Sheet1"}</definedName>
    <definedName name="HTMT1" localSheetId="8" hidden="1">{#N/A,#N/A,FALSE,"Sheet1"}</definedName>
    <definedName name="HTMT1" hidden="1">{#N/A,#N/A,FALSE,"Sheet1"}</definedName>
    <definedName name="HTNC" localSheetId="9">#REF!</definedName>
    <definedName name="HTNC" localSheetId="13">#REF!</definedName>
    <definedName name="HTNC" localSheetId="0">#REF!</definedName>
    <definedName name="HTNC" localSheetId="2">#REF!</definedName>
    <definedName name="HTNC" localSheetId="3">#REF!</definedName>
    <definedName name="HTNC" localSheetId="8">#REF!</definedName>
    <definedName name="HTNC">#REF!</definedName>
    <definedName name="HTVC" localSheetId="0">#REF!</definedName>
    <definedName name="HTVC" localSheetId="2">#REF!</definedName>
    <definedName name="HTVC" localSheetId="3">#REF!</definedName>
    <definedName name="HTVC" localSheetId="8">#REF!</definedName>
    <definedName name="HTVC">#REF!</definedName>
    <definedName name="HTVL" localSheetId="0">#REF!</definedName>
    <definedName name="HTVL" localSheetId="2">#REF!</definedName>
    <definedName name="HTVL" localSheetId="3">#REF!</definedName>
    <definedName name="HTVL" localSheetId="8">#REF!</definedName>
    <definedName name="HTVL">#REF!</definedName>
    <definedName name="HTHH" localSheetId="9">#REF!</definedName>
    <definedName name="HTHH" localSheetId="0">#REF!</definedName>
    <definedName name="HTHH" localSheetId="2">#REF!</definedName>
    <definedName name="HTHH" localSheetId="3">#REF!</definedName>
    <definedName name="HTHH" localSheetId="8">#REF!</definedName>
    <definedName name="HTHH">#REF!</definedName>
    <definedName name="htrhrt" localSheetId="9" hidden="1">{"'Sheet1'!$L$16"}</definedName>
    <definedName name="htrhrt" localSheetId="12" hidden="1">{"'Sheet1'!$L$16"}</definedName>
    <definedName name="htrhrt" localSheetId="13" hidden="1">{"'Sheet1'!$L$16"}</definedName>
    <definedName name="htrhrt" localSheetId="14" hidden="1">{"'Sheet1'!$L$16"}</definedName>
    <definedName name="htrhrt" localSheetId="15" hidden="1">{"'Sheet1'!$L$16"}</definedName>
    <definedName name="htrhrt" localSheetId="16" hidden="1">{"'Sheet1'!$L$16"}</definedName>
    <definedName name="htrhrt" localSheetId="0" hidden="1">{"'Sheet1'!$L$16"}</definedName>
    <definedName name="htrhrt" localSheetId="2" hidden="1">{"'Sheet1'!$L$16"}</definedName>
    <definedName name="htrhrt" localSheetId="3" hidden="1">{"'Sheet1'!$L$16"}</definedName>
    <definedName name="htrhrt" localSheetId="8" hidden="1">{"'Sheet1'!$L$16"}</definedName>
    <definedName name="htrhrt" hidden="1">{"'Sheet1'!$L$16"}</definedName>
    <definedName name="hu" localSheetId="9" hidden="1">{"'Sheet1'!$L$16"}</definedName>
    <definedName name="hu" localSheetId="12" hidden="1">{"'Sheet1'!$L$16"}</definedName>
    <definedName name="hu" localSheetId="13" hidden="1">{"'Sheet1'!$L$16"}</definedName>
    <definedName name="hu" localSheetId="14" hidden="1">{"'Sheet1'!$L$16"}</definedName>
    <definedName name="hu" localSheetId="15" hidden="1">{"'Sheet1'!$L$16"}</definedName>
    <definedName name="hu" localSheetId="16" hidden="1">{"'Sheet1'!$L$16"}</definedName>
    <definedName name="hu" localSheetId="0" hidden="1">{"'Sheet1'!$L$16"}</definedName>
    <definedName name="hu" localSheetId="2" hidden="1">{"'Sheet1'!$L$16"}</definedName>
    <definedName name="hu" localSheetId="3" hidden="1">{"'Sheet1'!$L$16"}</definedName>
    <definedName name="hu" localSheetId="5" hidden="1">{"'Sheet1'!$L$16"}</definedName>
    <definedName name="hu" localSheetId="6" hidden="1">{"'Sheet1'!$L$16"}</definedName>
    <definedName name="hu" localSheetId="8" hidden="1">{"'Sheet1'!$L$16"}</definedName>
    <definedName name="hu" hidden="1">{"'Sheet1'!$L$16"}</definedName>
    <definedName name="HUB" localSheetId="0">#REF!</definedName>
    <definedName name="HUB" localSheetId="2">#REF!</definedName>
    <definedName name="HUB" localSheetId="3">#REF!</definedName>
    <definedName name="HUB" localSheetId="8">#REF!</definedName>
    <definedName name="HUB">#REF!</definedName>
    <definedName name="hui" localSheetId="9" hidden="1">{"'Sheet1'!$L$16"}</definedName>
    <definedName name="hui" localSheetId="12" hidden="1">{"'Sheet1'!$L$16"}</definedName>
    <definedName name="hui" localSheetId="13" hidden="1">{"'Sheet1'!$L$16"}</definedName>
    <definedName name="hui" localSheetId="14" hidden="1">{"'Sheet1'!$L$16"}</definedName>
    <definedName name="hui" localSheetId="15" hidden="1">{"'Sheet1'!$L$16"}</definedName>
    <definedName name="hui" localSheetId="16" hidden="1">{"'Sheet1'!$L$16"}</definedName>
    <definedName name="hui" localSheetId="0" hidden="1">{"'Sheet1'!$L$16"}</definedName>
    <definedName name="hui" localSheetId="2" hidden="1">{"'Sheet1'!$L$16"}</definedName>
    <definedName name="hui" localSheetId="3" hidden="1">{"'Sheet1'!$L$16"}</definedName>
    <definedName name="hui" localSheetId="8" hidden="1">{"'Sheet1'!$L$16"}</definedName>
    <definedName name="hui" hidden="1">{"'Sheet1'!$L$16"}</definedName>
    <definedName name="hung" localSheetId="13">#REF!</definedName>
    <definedName name="hung" localSheetId="0" hidden="1">{"'Sheet1'!$L$16"}</definedName>
    <definedName name="hung" localSheetId="2" hidden="1">{"'Sheet1'!$L$16"}</definedName>
    <definedName name="hung" localSheetId="3" hidden="1">{"'Sheet1'!$L$16"}</definedName>
    <definedName name="hung" localSheetId="5" hidden="1">{"'Sheet1'!$L$16"}</definedName>
    <definedName name="hung" localSheetId="6" hidden="1">{"'Sheet1'!$L$16"}</definedName>
    <definedName name="hung" localSheetId="8" hidden="1">{"'Sheet1'!$L$16"}</definedName>
    <definedName name="hung" hidden="1">{"'Sheet1'!$L$16"}</definedName>
    <definedName name="HUU" localSheetId="9" hidden="1">{"'Sheet1'!$L$16"}</definedName>
    <definedName name="HUU" localSheetId="12" hidden="1">{"'Sheet1'!$L$16"}</definedName>
    <definedName name="HUU" localSheetId="13" hidden="1">{"'Sheet1'!$L$16"}</definedName>
    <definedName name="HUU" localSheetId="14" hidden="1">{"'Sheet1'!$L$16"}</definedName>
    <definedName name="HUU" localSheetId="15" hidden="1">{"'Sheet1'!$L$16"}</definedName>
    <definedName name="HUU" localSheetId="16" hidden="1">{"'Sheet1'!$L$16"}</definedName>
    <definedName name="HUU" localSheetId="0" hidden="1">{"'Sheet1'!$L$16"}</definedName>
    <definedName name="HUU" localSheetId="2" hidden="1">{"'Sheet1'!$L$16"}</definedName>
    <definedName name="HUU" localSheetId="3" hidden="1">{"'Sheet1'!$L$16"}</definedName>
    <definedName name="HUU" localSheetId="8" hidden="1">{"'Sheet1'!$L$16"}</definedName>
    <definedName name="HUU" hidden="1">{"'Sheet1'!$L$16"}</definedName>
    <definedName name="huy" localSheetId="9" hidden="1">{"'Sheet1'!$L$16"}</definedName>
    <definedName name="huy" localSheetId="12" hidden="1">{"'Sheet1'!$L$16"}</definedName>
    <definedName name="huy" localSheetId="13" hidden="1">{"'Sheet1'!$L$16"}</definedName>
    <definedName name="huy" localSheetId="14" hidden="1">{"'Sheet1'!$L$16"}</definedName>
    <definedName name="huy" localSheetId="15" hidden="1">{"'Sheet1'!$L$16"}</definedName>
    <definedName name="huy" localSheetId="16" hidden="1">{"'Sheet1'!$L$16"}</definedName>
    <definedName name="huy" localSheetId="0" hidden="1">{"'Sheet1'!$L$16"}</definedName>
    <definedName name="huy" localSheetId="2" hidden="1">{"'Sheet1'!$L$16"}</definedName>
    <definedName name="huy" localSheetId="3" hidden="1">{"'Sheet1'!$L$16"}</definedName>
    <definedName name="huy" localSheetId="5" hidden="1">{"'Sheet1'!$L$16"}</definedName>
    <definedName name="huy" localSheetId="6" hidden="1">{"'Sheet1'!$L$16"}</definedName>
    <definedName name="huy" localSheetId="8" hidden="1">{"'Sheet1'!$L$16"}</definedName>
    <definedName name="huy" hidden="1">{"'Sheet1'!$L$16"}</definedName>
    <definedName name="huy_xoa" localSheetId="12" hidden="1">{"'Sheet1'!$L$16"}</definedName>
    <definedName name="huy_xoa" localSheetId="14" hidden="1">{"'Sheet1'!$L$16"}</definedName>
    <definedName name="huy_xoa" localSheetId="0" hidden="1">{"'Sheet1'!$L$16"}</definedName>
    <definedName name="huy_xoa" localSheetId="2" hidden="1">{"'Sheet1'!$L$16"}</definedName>
    <definedName name="huy_xoa" localSheetId="3" hidden="1">{"'Sheet1'!$L$16"}</definedName>
    <definedName name="huy_xoa" localSheetId="5" hidden="1">{"'Sheet1'!$L$16"}</definedName>
    <definedName name="huy_xoa" localSheetId="6" hidden="1">{"'Sheet1'!$L$16"}</definedName>
    <definedName name="huy_xoa" localSheetId="8" hidden="1">{"'Sheet1'!$L$16"}</definedName>
    <definedName name="huy_xoa" hidden="1">{"'Sheet1'!$L$16"}</definedName>
    <definedName name="huy_xoa2" localSheetId="12" hidden="1">{"'Sheet1'!$L$16"}</definedName>
    <definedName name="huy_xoa2" localSheetId="14" hidden="1">{"'Sheet1'!$L$16"}</definedName>
    <definedName name="huy_xoa2" localSheetId="0" hidden="1">{"'Sheet1'!$L$16"}</definedName>
    <definedName name="huy_xoa2" localSheetId="2" hidden="1">{"'Sheet1'!$L$16"}</definedName>
    <definedName name="huy_xoa2" localSheetId="3" hidden="1">{"'Sheet1'!$L$16"}</definedName>
    <definedName name="huy_xoa2" localSheetId="5" hidden="1">{"'Sheet1'!$L$16"}</definedName>
    <definedName name="huy_xoa2" localSheetId="6" hidden="1">{"'Sheet1'!$L$16"}</definedName>
    <definedName name="huy_xoa2" localSheetId="8" hidden="1">{"'Sheet1'!$L$16"}</definedName>
    <definedName name="huy_xoa2" hidden="1">{"'Sheet1'!$L$16"}</definedName>
    <definedName name="huynh" localSheetId="15" hidden="1">#REF!</definedName>
    <definedName name="huynh" localSheetId="16" hidden="1">#REF!</definedName>
    <definedName name="huynh" localSheetId="0" hidden="1">#REF!</definedName>
    <definedName name="huynh" localSheetId="2" hidden="1">#REF!</definedName>
    <definedName name="huynh" localSheetId="3" hidden="1">#REF!</definedName>
    <definedName name="huynh" localSheetId="8" hidden="1">#REF!</definedName>
    <definedName name="huynh" hidden="1">#REF!</definedName>
    <definedName name="HV">#N/A</definedName>
    <definedName name="hvac" localSheetId="9">#REF!</definedName>
    <definedName name="hvac" localSheetId="13">#REF!</definedName>
    <definedName name="hvac" localSheetId="0">#REF!</definedName>
    <definedName name="hvac" localSheetId="2">#REF!</definedName>
    <definedName name="hvac" localSheetId="3">#REF!</definedName>
    <definedName name="hvac" localSheetId="8">#REF!</definedName>
    <definedName name="hvac">#REF!</definedName>
    <definedName name="hvacctr" localSheetId="9">#REF!</definedName>
    <definedName name="hvacctr" localSheetId="0">#REF!</definedName>
    <definedName name="hvacctr" localSheetId="2">#REF!</definedName>
    <definedName name="hvacctr" localSheetId="3">#REF!</definedName>
    <definedName name="hvacctr" localSheetId="8">#REF!</definedName>
    <definedName name="hvacctr">#REF!</definedName>
    <definedName name="hvacgis" localSheetId="9">#REF!</definedName>
    <definedName name="hvacgis" localSheetId="0">#REF!</definedName>
    <definedName name="hvacgis" localSheetId="2">#REF!</definedName>
    <definedName name="hvacgis" localSheetId="3">#REF!</definedName>
    <definedName name="hvacgis" localSheetId="8">#REF!</definedName>
    <definedName name="hvacgis">#REF!</definedName>
    <definedName name="hvacgis4" localSheetId="0">#REF!</definedName>
    <definedName name="hvacgis4" localSheetId="2">#REF!</definedName>
    <definedName name="hvacgis4" localSheetId="3">#REF!</definedName>
    <definedName name="hvacgis4" localSheetId="8">#REF!</definedName>
    <definedName name="hvacgis4">#REF!</definedName>
    <definedName name="hvc" localSheetId="0">#REF!</definedName>
    <definedName name="hvc" localSheetId="2">#REF!</definedName>
    <definedName name="hvc" localSheetId="3">#REF!</definedName>
    <definedName name="hvc" localSheetId="8">#REF!</definedName>
    <definedName name="hvc">#REF!</definedName>
    <definedName name="hx" localSheetId="0">#REF!</definedName>
    <definedName name="hx" localSheetId="2">#REF!</definedName>
    <definedName name="hx" localSheetId="3">#REF!</definedName>
    <definedName name="hx" localSheetId="8">#REF!</definedName>
    <definedName name="hx">#REF!</definedName>
    <definedName name="I" localSheetId="0">#REF!</definedName>
    <definedName name="I" localSheetId="2">#REF!</definedName>
    <definedName name="I" localSheetId="3">#REF!</definedName>
    <definedName name="I" localSheetId="8">#REF!</definedName>
    <definedName name="I">#REF!</definedName>
    <definedName name="Ì" localSheetId="0">#REF!</definedName>
    <definedName name="Ì" localSheetId="2">#REF!</definedName>
    <definedName name="Ì" localSheetId="3">#REF!</definedName>
    <definedName name="Ì" localSheetId="8">#REF!</definedName>
    <definedName name="Ì">#REF!</definedName>
    <definedName name="I_A" localSheetId="0">#REF!</definedName>
    <definedName name="I_A" localSheetId="2">#REF!</definedName>
    <definedName name="I_A" localSheetId="3">#REF!</definedName>
    <definedName name="I_A" localSheetId="8">#REF!</definedName>
    <definedName name="I_A">#REF!</definedName>
    <definedName name="I_B" localSheetId="0">#REF!</definedName>
    <definedName name="I_B" localSheetId="2">#REF!</definedName>
    <definedName name="I_B" localSheetId="3">#REF!</definedName>
    <definedName name="I_B" localSheetId="8">#REF!</definedName>
    <definedName name="I_B">#REF!</definedName>
    <definedName name="I_c" localSheetId="0">#REF!</definedName>
    <definedName name="I_c" localSheetId="2">#REF!</definedName>
    <definedName name="I_c" localSheetId="3">#REF!</definedName>
    <definedName name="I_c" localSheetId="8">#REF!</definedName>
    <definedName name="I_c">#REF!</definedName>
    <definedName name="I_p" localSheetId="0">#REF!</definedName>
    <definedName name="I_p" localSheetId="2">#REF!</definedName>
    <definedName name="I_p" localSheetId="3">#REF!</definedName>
    <definedName name="I_p" localSheetId="8">#REF!</definedName>
    <definedName name="I_p">#REF!</definedName>
    <definedName name="i0" localSheetId="0">#REF!</definedName>
    <definedName name="i0" localSheetId="2">#REF!</definedName>
    <definedName name="i0" localSheetId="3">#REF!</definedName>
    <definedName name="i0" localSheetId="8">#REF!</definedName>
    <definedName name="i0">#REF!</definedName>
    <definedName name="Ic" localSheetId="0">#REF!</definedName>
    <definedName name="Ic" localSheetId="2">#REF!</definedName>
    <definedName name="Ic" localSheetId="3">#REF!</definedName>
    <definedName name="Ic" localSheetId="8">#REF!</definedName>
    <definedName name="Ic">#REF!</definedName>
    <definedName name="Icoc" localSheetId="0">#REF!</definedName>
    <definedName name="Icoc" localSheetId="2">#REF!</definedName>
    <definedName name="Icoc" localSheetId="3">#REF!</definedName>
    <definedName name="Icoc" localSheetId="8">#REF!</definedName>
    <definedName name="Icoc">#REF!</definedName>
    <definedName name="id" localSheetId="0">#REF!</definedName>
    <definedName name="id" localSheetId="2">#REF!</definedName>
    <definedName name="id" localSheetId="3">#REF!</definedName>
    <definedName name="id" localSheetId="8">#REF!</definedName>
    <definedName name="id">#REF!</definedName>
    <definedName name="Ìdfd" localSheetId="12" hidden="1">{"'Sheet1'!$L$16"}</definedName>
    <definedName name="Ìdfd" localSheetId="14" hidden="1">{"'Sheet1'!$L$16"}</definedName>
    <definedName name="Ìdfd" localSheetId="0" hidden="1">{"'Sheet1'!$L$16"}</definedName>
    <definedName name="Ìdfd" localSheetId="2" hidden="1">{"'Sheet1'!$L$16"}</definedName>
    <definedName name="Ìdfd" localSheetId="3" hidden="1">{"'Sheet1'!$L$16"}</definedName>
    <definedName name="Ìdfd" localSheetId="5" hidden="1">{"'Sheet1'!$L$16"}</definedName>
    <definedName name="Ìdfd" localSheetId="6" hidden="1">{"'Sheet1'!$L$16"}</definedName>
    <definedName name="Ìdfd" localSheetId="8" hidden="1">{"'Sheet1'!$L$16"}</definedName>
    <definedName name="Ìdfd" hidden="1">{"'Sheet1'!$L$16"}</definedName>
    <definedName name="IDLAB_COST" localSheetId="0">#REF!</definedName>
    <definedName name="IDLAB_COST" localSheetId="2">#REF!</definedName>
    <definedName name="IDLAB_COST" localSheetId="3">#REF!</definedName>
    <definedName name="IDLAB_COST" localSheetId="8">#REF!</definedName>
    <definedName name="IDLAB_COST">#REF!</definedName>
    <definedName name="Ig" localSheetId="0">#REF!</definedName>
    <definedName name="Ig" localSheetId="2">#REF!</definedName>
    <definedName name="Ig" localSheetId="3">#REF!</definedName>
    <definedName name="Ig" localSheetId="8">#REF!</definedName>
    <definedName name="Ig">#REF!</definedName>
    <definedName name="ii" localSheetId="0">#REF!</definedName>
    <definedName name="ii" localSheetId="2">#REF!</definedName>
    <definedName name="ii" localSheetId="3">#REF!</definedName>
    <definedName name="ii" localSheetId="8">#REF!</definedName>
    <definedName name="ii">#REF!</definedName>
    <definedName name="II_A" localSheetId="0">#REF!</definedName>
    <definedName name="II_A" localSheetId="2">#REF!</definedName>
    <definedName name="II_A" localSheetId="3">#REF!</definedName>
    <definedName name="II_A" localSheetId="8">#REF!</definedName>
    <definedName name="II_A">#REF!</definedName>
    <definedName name="II_B" localSheetId="0">#REF!</definedName>
    <definedName name="II_B" localSheetId="2">#REF!</definedName>
    <definedName name="II_B" localSheetId="3">#REF!</definedName>
    <definedName name="II_B" localSheetId="8">#REF!</definedName>
    <definedName name="II_B">#REF!</definedName>
    <definedName name="II_c" localSheetId="0">#REF!</definedName>
    <definedName name="II_c" localSheetId="2">#REF!</definedName>
    <definedName name="II_c" localSheetId="3">#REF!</definedName>
    <definedName name="II_c" localSheetId="8">#REF!</definedName>
    <definedName name="II_c">#REF!</definedName>
    <definedName name="III_a" localSheetId="0">#REF!</definedName>
    <definedName name="III_a" localSheetId="2">#REF!</definedName>
    <definedName name="III_a" localSheetId="3">#REF!</definedName>
    <definedName name="III_a" localSheetId="8">#REF!</definedName>
    <definedName name="III_a">#REF!</definedName>
    <definedName name="III_B" localSheetId="0">#REF!</definedName>
    <definedName name="III_B" localSheetId="2">#REF!</definedName>
    <definedName name="III_B" localSheetId="3">#REF!</definedName>
    <definedName name="III_B" localSheetId="8">#REF!</definedName>
    <definedName name="III_B">#REF!</definedName>
    <definedName name="III_c" localSheetId="0">#REF!</definedName>
    <definedName name="III_c" localSheetId="2">#REF!</definedName>
    <definedName name="III_c" localSheetId="3">#REF!</definedName>
    <definedName name="III_c" localSheetId="8">#REF!</definedName>
    <definedName name="III_c">#REF!</definedName>
    <definedName name="IMPORT" localSheetId="0">#REF!</definedName>
    <definedName name="IMPORT" localSheetId="2">#REF!</definedName>
    <definedName name="IMPORT" localSheetId="3">#REF!</definedName>
    <definedName name="IMPORT" localSheetId="8">#REF!</definedName>
    <definedName name="IMPORT">#REF!</definedName>
    <definedName name="IND_LAB" localSheetId="0">#REF!</definedName>
    <definedName name="IND_LAB" localSheetId="2">#REF!</definedName>
    <definedName name="IND_LAB" localSheetId="3">#REF!</definedName>
    <definedName name="IND_LAB" localSheetId="8">#REF!</definedName>
    <definedName name="IND_LAB">#REF!</definedName>
    <definedName name="INDMANP" localSheetId="0">#REF!</definedName>
    <definedName name="INDMANP" localSheetId="2">#REF!</definedName>
    <definedName name="INDMANP" localSheetId="3">#REF!</definedName>
    <definedName name="INDMANP" localSheetId="8">#REF!</definedName>
    <definedName name="INDMANP">#REF!</definedName>
    <definedName name="INPUT" localSheetId="0">#REF!</definedName>
    <definedName name="INPUT" localSheetId="2">#REF!</definedName>
    <definedName name="INPUT" localSheetId="3">#REF!</definedName>
    <definedName name="INPUT" localSheetId="8">#REF!</definedName>
    <definedName name="INPUT">#REF!</definedName>
    <definedName name="INPUT1" localSheetId="0">#REF!</definedName>
    <definedName name="INPUT1" localSheetId="2">#REF!</definedName>
    <definedName name="INPUT1" localSheetId="3">#REF!</definedName>
    <definedName name="INPUT1" localSheetId="8">#REF!</definedName>
    <definedName name="INPUT1">#REF!</definedName>
    <definedName name="iÒu_chØnh_theo_TT03" localSheetId="12">hsm</definedName>
    <definedName name="iÒu_chØnh_theo_TT03" localSheetId="14">hsm</definedName>
    <definedName name="iÒu_chØnh_theo_TT03" localSheetId="0">hsm</definedName>
    <definedName name="iÒu_chØnh_theo_TT03" localSheetId="2">hsm</definedName>
    <definedName name="iÒu_chØnh_theo_TT03" localSheetId="3">hsm</definedName>
    <definedName name="iÒu_chØnh_theo_TT03" localSheetId="5">hsm</definedName>
    <definedName name="iÒu_chØnh_theo_TT03" localSheetId="6">hsm</definedName>
    <definedName name="iÒu_chØnh_theo_TT03" localSheetId="8">hsm</definedName>
    <definedName name="iÒu_chØnh_theo_TT03">hsm</definedName>
    <definedName name="Ip" localSheetId="12">#REF!</definedName>
    <definedName name="Ip" localSheetId="13">#REF!</definedName>
    <definedName name="Ip" localSheetId="0">#REF!</definedName>
    <definedName name="Ip" localSheetId="2">#REF!</definedName>
    <definedName name="Ip" localSheetId="3">#REF!</definedName>
    <definedName name="Ip" localSheetId="8">#REF!</definedName>
    <definedName name="Ip">#REF!</definedName>
    <definedName name="IST" localSheetId="0">#REF!</definedName>
    <definedName name="IST" localSheetId="2">#REF!</definedName>
    <definedName name="IST" localSheetId="3">#REF!</definedName>
    <definedName name="IST" localSheetId="8">#REF!</definedName>
    <definedName name="IST">#REF!</definedName>
    <definedName name="it" localSheetId="12" hidden="1">{"'Sheet1'!$L$16"}</definedName>
    <definedName name="it" localSheetId="14" hidden="1">{"'Sheet1'!$L$16"}</definedName>
    <definedName name="it" localSheetId="0" hidden="1">{"'Sheet1'!$L$16"}</definedName>
    <definedName name="it" localSheetId="2" hidden="1">{"'Sheet1'!$L$16"}</definedName>
    <definedName name="it" localSheetId="3" hidden="1">{"'Sheet1'!$L$16"}</definedName>
    <definedName name="it" localSheetId="5" hidden="1">{"'Sheet1'!$L$16"}</definedName>
    <definedName name="it" localSheetId="6" hidden="1">{"'Sheet1'!$L$16"}</definedName>
    <definedName name="it" localSheetId="8" hidden="1">{"'Sheet1'!$L$16"}</definedName>
    <definedName name="it" hidden="1">{"'Sheet1'!$L$16"}</definedName>
    <definedName name="ITEM" localSheetId="0">#REF!</definedName>
    <definedName name="ITEM" localSheetId="2">#REF!</definedName>
    <definedName name="ITEM" localSheetId="3">#REF!</definedName>
    <definedName name="ITEM" localSheetId="8">#REF!</definedName>
    <definedName name="ITEM">#REF!</definedName>
    <definedName name="Iv" localSheetId="0">#REF!</definedName>
    <definedName name="Iv" localSheetId="2">#REF!</definedName>
    <definedName name="Iv" localSheetId="3">#REF!</definedName>
    <definedName name="Iv" localSheetId="8">#REF!</definedName>
    <definedName name="Iv">#REF!</definedName>
    <definedName name="ixy" localSheetId="0">#REF!</definedName>
    <definedName name="ixy" localSheetId="2">#REF!</definedName>
    <definedName name="ixy" localSheetId="3">#REF!</definedName>
    <definedName name="ixy" localSheetId="8">#REF!</definedName>
    <definedName name="ixy">#REF!</definedName>
    <definedName name="ÎÎ" localSheetId="13" hidden="1">#REF!</definedName>
    <definedName name="ÎÎ" localSheetId="15" hidden="1">#REF!</definedName>
    <definedName name="ÎÎ" localSheetId="16" hidden="1">#REF!</definedName>
    <definedName name="ÎÎ" localSheetId="0" hidden="1">#REF!</definedName>
    <definedName name="ÎÎ" localSheetId="2" hidden="1">#REF!</definedName>
    <definedName name="ÎÎ" localSheetId="3" hidden="1">#REF!</definedName>
    <definedName name="ÎÎ" localSheetId="8" hidden="1">#REF!</definedName>
    <definedName name="ÎÎ" hidden="1">#REF!</definedName>
    <definedName name="Îyrtytrytrytryyyyyyyyyyyyyy" localSheetId="12" hidden="1">{"'Sheet1'!$L$16"}</definedName>
    <definedName name="Îyrtytrytrytryyyyyyyyyyyyyy" localSheetId="14" hidden="1">{"'Sheet1'!$L$16"}</definedName>
    <definedName name="Îyrtytrytrytryyyyyyyyyyyyyy" localSheetId="0" hidden="1">{"'Sheet1'!$L$16"}</definedName>
    <definedName name="Îyrtytrytrytryyyyyyyyyyyyyy" localSheetId="2" hidden="1">{"'Sheet1'!$L$16"}</definedName>
    <definedName name="Îyrtytrytrytryyyyyyyyyyyyyy" localSheetId="3" hidden="1">{"'Sheet1'!$L$16"}</definedName>
    <definedName name="Îyrtytrytrytryyyyyyyyyyyyyy" localSheetId="5" hidden="1">{"'Sheet1'!$L$16"}</definedName>
    <definedName name="Îyrtytrytrytryyyyyyyyyyyyyy" localSheetId="6" hidden="1">{"'Sheet1'!$L$16"}</definedName>
    <definedName name="Îyrtytrytrytryyyyyyyyyyyyyy" localSheetId="8" hidden="1">{"'Sheet1'!$L$16"}</definedName>
    <definedName name="Îyrtytrytrytryyyyyyyyyyyyyy" hidden="1">{"'Sheet1'!$L$16"}</definedName>
    <definedName name="j" localSheetId="9" hidden="1">{"'Sheet1'!$L$16"}</definedName>
    <definedName name="j" localSheetId="12" hidden="1">{"'Sheet1'!$L$16"}</definedName>
    <definedName name="j" localSheetId="13" hidden="1">{"'Sheet1'!$L$16"}</definedName>
    <definedName name="j" localSheetId="14" hidden="1">{"'Sheet1'!$L$16"}</definedName>
    <definedName name="j" localSheetId="0" hidden="1">{"'Sheet1'!$L$16"}</definedName>
    <definedName name="j" localSheetId="2" hidden="1">{"'Sheet1'!$L$16"}</definedName>
    <definedName name="j" localSheetId="3" hidden="1">{"'Sheet1'!$L$16"}</definedName>
    <definedName name="j" localSheetId="8" hidden="1">{"'Sheet1'!$L$16"}</definedName>
    <definedName name="j" hidden="1">{"'Sheet1'!$L$16"}</definedName>
    <definedName name="j356C8" localSheetId="0">#REF!</definedName>
    <definedName name="j356C8" localSheetId="2">#REF!</definedName>
    <definedName name="j356C8" localSheetId="3">#REF!</definedName>
    <definedName name="j356C8" localSheetId="8">#REF!</definedName>
    <definedName name="j356C8">#REF!</definedName>
    <definedName name="J81j81" localSheetId="0">#REF!</definedName>
    <definedName name="J81j81" localSheetId="2">#REF!</definedName>
    <definedName name="J81j81" localSheetId="3">#REF!</definedName>
    <definedName name="J81j81" localSheetId="8">#REF!</definedName>
    <definedName name="J81j81">#REF!</definedName>
    <definedName name="JH" localSheetId="12" hidden="1">{"'Sheet1'!$L$16"}</definedName>
    <definedName name="JH" localSheetId="14" hidden="1">{"'Sheet1'!$L$16"}</definedName>
    <definedName name="JH" localSheetId="0" hidden="1">{"'Sheet1'!$L$16"}</definedName>
    <definedName name="JH" localSheetId="2" hidden="1">{"'Sheet1'!$L$16"}</definedName>
    <definedName name="JH" localSheetId="3" hidden="1">{"'Sheet1'!$L$16"}</definedName>
    <definedName name="JH" localSheetId="5" hidden="1">{"'Sheet1'!$L$16"}</definedName>
    <definedName name="JH" localSheetId="6" hidden="1">{"'Sheet1'!$L$16"}</definedName>
    <definedName name="JH" localSheetId="8" hidden="1">{"'Sheet1'!$L$16"}</definedName>
    <definedName name="JH" hidden="1">{"'Sheet1'!$L$16"}</definedName>
    <definedName name="JHJ" localSheetId="12" hidden="1">{"'Sheet1'!$L$16"}</definedName>
    <definedName name="JHJ" localSheetId="14" hidden="1">{"'Sheet1'!$L$16"}</definedName>
    <definedName name="JHJ" localSheetId="0" hidden="1">{"'Sheet1'!$L$16"}</definedName>
    <definedName name="JHJ" localSheetId="2" hidden="1">{"'Sheet1'!$L$16"}</definedName>
    <definedName name="JHJ" localSheetId="3" hidden="1">{"'Sheet1'!$L$16"}</definedName>
    <definedName name="JHJ" localSheetId="5" hidden="1">{"'Sheet1'!$L$16"}</definedName>
    <definedName name="JHJ" localSheetId="6" hidden="1">{"'Sheet1'!$L$16"}</definedName>
    <definedName name="JHJ" localSheetId="8" hidden="1">{"'Sheet1'!$L$16"}</definedName>
    <definedName name="JHJ" hidden="1">{"'Sheet1'!$L$16"}</definedName>
    <definedName name="jhk" localSheetId="12" hidden="1">{"'Sheet1'!$L$16"}</definedName>
    <definedName name="jhk" localSheetId="14" hidden="1">{"'Sheet1'!$L$16"}</definedName>
    <definedName name="jhk" localSheetId="0" hidden="1">{"'Sheet1'!$L$16"}</definedName>
    <definedName name="jhk" localSheetId="2" hidden="1">{"'Sheet1'!$L$16"}</definedName>
    <definedName name="jhk" localSheetId="3" hidden="1">{"'Sheet1'!$L$16"}</definedName>
    <definedName name="jhk" localSheetId="5" hidden="1">{"'Sheet1'!$L$16"}</definedName>
    <definedName name="jhk" localSheetId="6" hidden="1">{"'Sheet1'!$L$16"}</definedName>
    <definedName name="jhk" localSheetId="8" hidden="1">{"'Sheet1'!$L$16"}</definedName>
    <definedName name="jhk" hidden="1">{"'Sheet1'!$L$16"}</definedName>
    <definedName name="jhnjnn" localSheetId="0">#REF!</definedName>
    <definedName name="jhnjnn" localSheetId="2">#REF!</definedName>
    <definedName name="jhnjnn" localSheetId="3">#REF!</definedName>
    <definedName name="jhnjnn" localSheetId="8">#REF!</definedName>
    <definedName name="jhnjnn">#REF!</definedName>
    <definedName name="jkghj" localSheetId="0">#REF!</definedName>
    <definedName name="jkghj" localSheetId="2">#REF!</definedName>
    <definedName name="jkghj" localSheetId="3">#REF!</definedName>
    <definedName name="jkghj" localSheetId="8">#REF!</definedName>
    <definedName name="jkghj">#REF!</definedName>
    <definedName name="jkjhk" localSheetId="12" hidden="1">{"'Sheet1'!$L$16"}</definedName>
    <definedName name="jkjhk" localSheetId="14" hidden="1">{"'Sheet1'!$L$16"}</definedName>
    <definedName name="jkjhk" localSheetId="0" hidden="1">{"'Sheet1'!$L$16"}</definedName>
    <definedName name="jkjhk" localSheetId="2" hidden="1">{"'Sheet1'!$L$16"}</definedName>
    <definedName name="jkjhk" localSheetId="3" hidden="1">{"'Sheet1'!$L$16"}</definedName>
    <definedName name="jkjhk" localSheetId="5" hidden="1">{"'Sheet1'!$L$16"}</definedName>
    <definedName name="jkjhk" localSheetId="6" hidden="1">{"'Sheet1'!$L$16"}</definedName>
    <definedName name="jkjhk" localSheetId="8" hidden="1">{"'Sheet1'!$L$16"}</definedName>
    <definedName name="jkjhk" hidden="1">{"'Sheet1'!$L$16"}</definedName>
    <definedName name="JKJK" localSheetId="12" hidden="1">{"'Sheet1'!$L$16"}</definedName>
    <definedName name="JKJK" localSheetId="14" hidden="1">{"'Sheet1'!$L$16"}</definedName>
    <definedName name="JKJK" localSheetId="0" hidden="1">{"'Sheet1'!$L$16"}</definedName>
    <definedName name="JKJK" localSheetId="2" hidden="1">{"'Sheet1'!$L$16"}</definedName>
    <definedName name="JKJK" localSheetId="3" hidden="1">{"'Sheet1'!$L$16"}</definedName>
    <definedName name="JKJK" localSheetId="5" hidden="1">{"'Sheet1'!$L$16"}</definedName>
    <definedName name="JKJK" localSheetId="6" hidden="1">{"'Sheet1'!$L$16"}</definedName>
    <definedName name="JKJK" localSheetId="8" hidden="1">{"'Sheet1'!$L$16"}</definedName>
    <definedName name="JKJK" hidden="1">{"'Sheet1'!$L$16"}</definedName>
    <definedName name="JLJKL" localSheetId="12" hidden="1">{"'Sheet1'!$L$16"}</definedName>
    <definedName name="JLJKL" localSheetId="14" hidden="1">{"'Sheet1'!$L$16"}</definedName>
    <definedName name="JLJKL" localSheetId="0" hidden="1">{"'Sheet1'!$L$16"}</definedName>
    <definedName name="JLJKL" localSheetId="2" hidden="1">{"'Sheet1'!$L$16"}</definedName>
    <definedName name="JLJKL" localSheetId="3" hidden="1">{"'Sheet1'!$L$16"}</definedName>
    <definedName name="JLJKL" localSheetId="5" hidden="1">{"'Sheet1'!$L$16"}</definedName>
    <definedName name="JLJKL" localSheetId="6" hidden="1">{"'Sheet1'!$L$16"}</definedName>
    <definedName name="JLJKL" localSheetId="8" hidden="1">{"'Sheet1'!$L$16"}</definedName>
    <definedName name="JLJKL" hidden="1">{"'Sheet1'!$L$16"}</definedName>
    <definedName name="jrjthkghdkg" localSheetId="15" hidden="1">#REF!</definedName>
    <definedName name="jrjthkghdkg" localSheetId="16" hidden="1">#REF!</definedName>
    <definedName name="jrjthkghdkg" localSheetId="0" hidden="1">#REF!</definedName>
    <definedName name="jrjthkghdkg" localSheetId="2" hidden="1">#REF!</definedName>
    <definedName name="jrjthkghdkg" localSheetId="3" hidden="1">#REF!</definedName>
    <definedName name="jrjthkghdkg" localSheetId="8" hidden="1">#REF!</definedName>
    <definedName name="jrjthkghdkg" hidden="1">#REF!</definedName>
    <definedName name="Jxdam" localSheetId="0">#REF!</definedName>
    <definedName name="Jxdam" localSheetId="2">#REF!</definedName>
    <definedName name="Jxdam" localSheetId="3">#REF!</definedName>
    <definedName name="Jxdam" localSheetId="8">#REF!</definedName>
    <definedName name="Jxdam">#REF!</definedName>
    <definedName name="Jydam" localSheetId="0">#REF!</definedName>
    <definedName name="Jydam" localSheetId="2">#REF!</definedName>
    <definedName name="Jydam" localSheetId="3">#REF!</definedName>
    <definedName name="Jydam" localSheetId="8">#REF!</definedName>
    <definedName name="Jydam">#REF!</definedName>
    <definedName name="k" localSheetId="9" hidden="1">{"'Sheet1'!$L$16"}</definedName>
    <definedName name="k" localSheetId="12" hidden="1">{"'Sheet1'!$L$16"}</definedName>
    <definedName name="k" localSheetId="13" hidden="1">{"'Sheet1'!$L$16"}</definedName>
    <definedName name="k" localSheetId="14" hidden="1">{"'Sheet1'!$L$16"}</definedName>
    <definedName name="k" localSheetId="0" hidden="1">{"'Sheet1'!$L$16"}</definedName>
    <definedName name="k" localSheetId="2" hidden="1">{"'Sheet1'!$L$16"}</definedName>
    <definedName name="k" localSheetId="3" hidden="1">{"'Sheet1'!$L$16"}</definedName>
    <definedName name="k" localSheetId="8" hidden="1">{"'Sheet1'!$L$16"}</definedName>
    <definedName name="k" hidden="1">{"'Sheet1'!$L$16"}</definedName>
    <definedName name="k_" localSheetId="0">#REF!</definedName>
    <definedName name="k_" localSheetId="2">#REF!</definedName>
    <definedName name="k_" localSheetId="3">#REF!</definedName>
    <definedName name="k_" localSheetId="8">#REF!</definedName>
    <definedName name="k_">#REF!</definedName>
    <definedName name="k_xoa" localSheetId="12" hidden="1">{"Offgrid",#N/A,FALSE,"OFFGRID";"Region",#N/A,FALSE,"REGION";"Offgrid -2",#N/A,FALSE,"OFFGRID";"WTP",#N/A,FALSE,"WTP";"WTP -2",#N/A,FALSE,"WTP";"Project",#N/A,FALSE,"PROJECT";"Summary -2",#N/A,FALSE,"SUMMARY"}</definedName>
    <definedName name="k_xoa" localSheetId="14" hidden="1">{"Offgrid",#N/A,FALSE,"OFFGRID";"Region",#N/A,FALSE,"REGION";"Offgrid -2",#N/A,FALSE,"OFFGRID";"WTP",#N/A,FALSE,"WTP";"WTP -2",#N/A,FALSE,"WTP";"Project",#N/A,FALSE,"PROJECT";"Summary -2",#N/A,FALSE,"SUMMARY"}</definedName>
    <definedName name="k_xoa" localSheetId="0" hidden="1">{"Offgrid",#N/A,FALSE,"OFFGRID";"Region",#N/A,FALSE,"REGION";"Offgrid -2",#N/A,FALSE,"OFFGRID";"WTP",#N/A,FALSE,"WTP";"WTP -2",#N/A,FALSE,"WTP";"Project",#N/A,FALSE,"PROJECT";"Summary -2",#N/A,FALSE,"SUMMARY"}</definedName>
    <definedName name="k_xoa" localSheetId="2" hidden="1">{"Offgrid",#N/A,FALSE,"OFFGRID";"Region",#N/A,FALSE,"REGION";"Offgrid -2",#N/A,FALSE,"OFFGRID";"WTP",#N/A,FALSE,"WTP";"WTP -2",#N/A,FALSE,"WTP";"Project",#N/A,FALSE,"PROJECT";"Summary -2",#N/A,FALSE,"SUMMARY"}</definedName>
    <definedName name="k_xoa" localSheetId="3" hidden="1">{"Offgrid",#N/A,FALSE,"OFFGRID";"Region",#N/A,FALSE,"REGION";"Offgrid -2",#N/A,FALSE,"OFFGRID";"WTP",#N/A,FALSE,"WTP";"WTP -2",#N/A,FALSE,"WTP";"Project",#N/A,FALSE,"PROJECT";"Summary -2",#N/A,FALSE,"SUMMARY"}</definedName>
    <definedName name="k_xoa" localSheetId="5" hidden="1">{"Offgrid",#N/A,FALSE,"OFFGRID";"Region",#N/A,FALSE,"REGION";"Offgrid -2",#N/A,FALSE,"OFFGRID";"WTP",#N/A,FALSE,"WTP";"WTP -2",#N/A,FALSE,"WTP";"Project",#N/A,FALSE,"PROJECT";"Summary -2",#N/A,FALSE,"SUMMARY"}</definedName>
    <definedName name="k_xoa" localSheetId="6" hidden="1">{"Offgrid",#N/A,FALSE,"OFFGRID";"Region",#N/A,FALSE,"REGION";"Offgrid -2",#N/A,FALSE,"OFFGRID";"WTP",#N/A,FALSE,"WTP";"WTP -2",#N/A,FALSE,"WTP";"Project",#N/A,FALSE,"PROJECT";"Summary -2",#N/A,FALSE,"SUMMARY"}</definedName>
    <definedName name="k_xoa" localSheetId="8" hidden="1">{"Offgrid",#N/A,FALSE,"OFFGRID";"Region",#N/A,FALSE,"REGION";"Offgrid -2",#N/A,FALSE,"OFFGRID";"WTP",#N/A,FALSE,"WTP";"WTP -2",#N/A,FALSE,"WTP";"Project",#N/A,FALSE,"PROJECT";"Summary -2",#N/A,FALSE,"SUMMARY"}</definedName>
    <definedName name="k_xoa" hidden="1">{"Offgrid",#N/A,FALSE,"OFFGRID";"Region",#N/A,FALSE,"REGION";"Offgrid -2",#N/A,FALSE,"OFFGRID";"WTP",#N/A,FALSE,"WTP";"WTP -2",#N/A,FALSE,"WTP";"Project",#N/A,FALSE,"PROJECT";"Summary -2",#N/A,FALSE,"SUMMARY"}</definedName>
    <definedName name="k_xoa2" localSheetId="12" hidden="1">{"Offgrid",#N/A,FALSE,"OFFGRID";"Region",#N/A,FALSE,"REGION";"Offgrid -2",#N/A,FALSE,"OFFGRID";"WTP",#N/A,FALSE,"WTP";"WTP -2",#N/A,FALSE,"WTP";"Project",#N/A,FALSE,"PROJECT";"Summary -2",#N/A,FALSE,"SUMMARY"}</definedName>
    <definedName name="k_xoa2" localSheetId="14" hidden="1">{"Offgrid",#N/A,FALSE,"OFFGRID";"Region",#N/A,FALSE,"REGION";"Offgrid -2",#N/A,FALSE,"OFFGRID";"WTP",#N/A,FALSE,"WTP";"WTP -2",#N/A,FALSE,"WTP";"Project",#N/A,FALSE,"PROJECT";"Summary -2",#N/A,FALSE,"SUMMARY"}</definedName>
    <definedName name="k_xoa2" localSheetId="0" hidden="1">{"Offgrid",#N/A,FALSE,"OFFGRID";"Region",#N/A,FALSE,"REGION";"Offgrid -2",#N/A,FALSE,"OFFGRID";"WTP",#N/A,FALSE,"WTP";"WTP -2",#N/A,FALSE,"WTP";"Project",#N/A,FALSE,"PROJECT";"Summary -2",#N/A,FALSE,"SUMMARY"}</definedName>
    <definedName name="k_xoa2" localSheetId="2" hidden="1">{"Offgrid",#N/A,FALSE,"OFFGRID";"Region",#N/A,FALSE,"REGION";"Offgrid -2",#N/A,FALSE,"OFFGRID";"WTP",#N/A,FALSE,"WTP";"WTP -2",#N/A,FALSE,"WTP";"Project",#N/A,FALSE,"PROJECT";"Summary -2",#N/A,FALSE,"SUMMARY"}</definedName>
    <definedName name="k_xoa2" localSheetId="3" hidden="1">{"Offgrid",#N/A,FALSE,"OFFGRID";"Region",#N/A,FALSE,"REGION";"Offgrid -2",#N/A,FALSE,"OFFGRID";"WTP",#N/A,FALSE,"WTP";"WTP -2",#N/A,FALSE,"WTP";"Project",#N/A,FALSE,"PROJECT";"Summary -2",#N/A,FALSE,"SUMMARY"}</definedName>
    <definedName name="k_xoa2" localSheetId="5" hidden="1">{"Offgrid",#N/A,FALSE,"OFFGRID";"Region",#N/A,FALSE,"REGION";"Offgrid -2",#N/A,FALSE,"OFFGRID";"WTP",#N/A,FALSE,"WTP";"WTP -2",#N/A,FALSE,"WTP";"Project",#N/A,FALSE,"PROJECT";"Summary -2",#N/A,FALSE,"SUMMARY"}</definedName>
    <definedName name="k_xoa2" localSheetId="6" hidden="1">{"Offgrid",#N/A,FALSE,"OFFGRID";"Region",#N/A,FALSE,"REGION";"Offgrid -2",#N/A,FALSE,"OFFGRID";"WTP",#N/A,FALSE,"WTP";"WTP -2",#N/A,FALSE,"WTP";"Project",#N/A,FALSE,"PROJECT";"Summary -2",#N/A,FALSE,"SUMMARY"}</definedName>
    <definedName name="k_xoa2" localSheetId="8"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2b" localSheetId="13">#REF!</definedName>
    <definedName name="k2b" localSheetId="0">#REF!</definedName>
    <definedName name="k2b" localSheetId="2">#REF!</definedName>
    <definedName name="k2b" localSheetId="3">#REF!</definedName>
    <definedName name="k2b" localSheetId="8">#REF!</definedName>
    <definedName name="k2b">#REF!</definedName>
    <definedName name="KA" localSheetId="0">#REF!</definedName>
    <definedName name="KA" localSheetId="2">#REF!</definedName>
    <definedName name="KA" localSheetId="3">#REF!</definedName>
    <definedName name="KA" localSheetId="8">#REF!</definedName>
    <definedName name="KA">#REF!</definedName>
    <definedName name="KAE" localSheetId="0">#REF!</definedName>
    <definedName name="KAE" localSheetId="2">#REF!</definedName>
    <definedName name="KAE" localSheetId="3">#REF!</definedName>
    <definedName name="KAE" localSheetId="8">#REF!</definedName>
    <definedName name="KAE">#REF!</definedName>
    <definedName name="KAS" localSheetId="0">#REF!</definedName>
    <definedName name="KAS" localSheetId="2">#REF!</definedName>
    <definedName name="KAS" localSheetId="3">#REF!</definedName>
    <definedName name="KAS" localSheetId="8">#REF!</definedName>
    <definedName name="KAS">#REF!</definedName>
    <definedName name="kc" localSheetId="0">#REF!</definedName>
    <definedName name="kc" localSheetId="2">#REF!</definedName>
    <definedName name="kc" localSheetId="3">#REF!</definedName>
    <definedName name="kc" localSheetId="8">#REF!</definedName>
    <definedName name="kc">#REF!</definedName>
    <definedName name="kcg" localSheetId="0">#REF!</definedName>
    <definedName name="kcg" localSheetId="2">#REF!</definedName>
    <definedName name="kcg" localSheetId="3">#REF!</definedName>
    <definedName name="kcg" localSheetId="8">#REF!</definedName>
    <definedName name="kcg">#REF!</definedName>
    <definedName name="kcong" localSheetId="0">#REF!</definedName>
    <definedName name="kcong" localSheetId="2">#REF!</definedName>
    <definedName name="kcong" localSheetId="3">#REF!</definedName>
    <definedName name="kcong" localSheetId="8">#REF!</definedName>
    <definedName name="kcong">#REF!</definedName>
    <definedName name="kdien" localSheetId="0">#REF!</definedName>
    <definedName name="kdien" localSheetId="2">#REF!</definedName>
    <definedName name="kdien" localSheetId="3">#REF!</definedName>
    <definedName name="kdien" localSheetId="8">#REF!</definedName>
    <definedName name="kdien">#REF!</definedName>
    <definedName name="KE_HOACH_VON_PHU_THU" localSheetId="0">#REF!</definedName>
    <definedName name="KE_HOACH_VON_PHU_THU" localSheetId="2">#REF!</definedName>
    <definedName name="KE_HOACH_VON_PHU_THU" localSheetId="3">#REF!</definedName>
    <definedName name="KE_HOACH_VON_PHU_THU" localSheetId="8">#REF!</definedName>
    <definedName name="KE_HOACH_VON_PHU_THU">#REF!</definedName>
    <definedName name="KEHOACH2016" localSheetId="12">[21]NSĐP!$O$7:$O$184</definedName>
    <definedName name="KEHOACH2016" localSheetId="8">[21]NSĐP!$O$7:$O$184</definedName>
    <definedName name="KEHOACH2016">[21]NSĐP!$O$7:$O$184</definedName>
    <definedName name="kehoachTH" localSheetId="12">[21]NSĐP!$N$7:$N$184</definedName>
    <definedName name="kehoachTH" localSheetId="8">[21]NSĐP!$N$7:$N$184</definedName>
    <definedName name="kehoachTH">[21]NSĐP!$N$7:$N$184</definedName>
    <definedName name="KgBM" localSheetId="13">#REF!</definedName>
    <definedName name="KgBM" localSheetId="14">#REF!</definedName>
    <definedName name="KgBM" localSheetId="0">#REF!</definedName>
    <definedName name="KgBM" localSheetId="2">#REF!</definedName>
    <definedName name="KgBM" localSheetId="3">#REF!</definedName>
    <definedName name="KgBM" localSheetId="8">#REF!</definedName>
    <definedName name="KgBM">#REF!</definedName>
    <definedName name="Kgcot" localSheetId="0">#REF!</definedName>
    <definedName name="Kgcot" localSheetId="2">#REF!</definedName>
    <definedName name="Kgcot" localSheetId="3">#REF!</definedName>
    <definedName name="Kgcot" localSheetId="8">#REF!</definedName>
    <definedName name="Kgcot">#REF!</definedName>
    <definedName name="KgCTd4" localSheetId="0">#REF!</definedName>
    <definedName name="KgCTd4" localSheetId="2">#REF!</definedName>
    <definedName name="KgCTd4" localSheetId="3">#REF!</definedName>
    <definedName name="KgCTd4" localSheetId="8">#REF!</definedName>
    <definedName name="KgCTd4">#REF!</definedName>
    <definedName name="KgCTt4" localSheetId="0">#REF!</definedName>
    <definedName name="KgCTt4" localSheetId="2">#REF!</definedName>
    <definedName name="KgCTt4" localSheetId="3">#REF!</definedName>
    <definedName name="KgCTt4" localSheetId="8">#REF!</definedName>
    <definedName name="KgCTt4">#REF!</definedName>
    <definedName name="Kgdamd4" localSheetId="0">#REF!</definedName>
    <definedName name="Kgdamd4" localSheetId="2">#REF!</definedName>
    <definedName name="Kgdamd4" localSheetId="3">#REF!</definedName>
    <definedName name="Kgdamd4" localSheetId="8">#REF!</definedName>
    <definedName name="Kgdamd4">#REF!</definedName>
    <definedName name="Kgdamt4" localSheetId="0">#REF!</definedName>
    <definedName name="Kgdamt4" localSheetId="2">#REF!</definedName>
    <definedName name="Kgdamt4" localSheetId="3">#REF!</definedName>
    <definedName name="Kgdamt4" localSheetId="8">#REF!</definedName>
    <definedName name="Kgdamt4">#REF!</definedName>
    <definedName name="kghkgh" localSheetId="15" hidden="1">#REF!</definedName>
    <definedName name="kghkgh" localSheetId="16" hidden="1">#REF!</definedName>
    <definedName name="kghkgh" localSheetId="0" hidden="1">#REF!</definedName>
    <definedName name="kghkgh" localSheetId="2" hidden="1">#REF!</definedName>
    <definedName name="kghkgh" localSheetId="3" hidden="1">#REF!</definedName>
    <definedName name="kghkgh" localSheetId="8" hidden="1">#REF!</definedName>
    <definedName name="kghkgh" hidden="1">#REF!</definedName>
    <definedName name="Kgmong" localSheetId="0">#REF!</definedName>
    <definedName name="Kgmong" localSheetId="2">#REF!</definedName>
    <definedName name="Kgmong" localSheetId="3">#REF!</definedName>
    <definedName name="Kgmong" localSheetId="8">#REF!</definedName>
    <definedName name="Kgmong">#REF!</definedName>
    <definedName name="KgNXOLdk" localSheetId="0">#REF!</definedName>
    <definedName name="KgNXOLdk" localSheetId="2">#REF!</definedName>
    <definedName name="KgNXOLdk" localSheetId="3">#REF!</definedName>
    <definedName name="KgNXOLdk" localSheetId="8">#REF!</definedName>
    <definedName name="KgNXOLdk">#REF!</definedName>
    <definedName name="Kgsan" localSheetId="0">#REF!</definedName>
    <definedName name="Kgsan" localSheetId="2">#REF!</definedName>
    <definedName name="Kgsan" localSheetId="3">#REF!</definedName>
    <definedName name="Kgsan" localSheetId="8">#REF!</definedName>
    <definedName name="Kgsan">#REF!</definedName>
    <definedName name="kich">#N/A</definedName>
    <definedName name="kich18">#N/A</definedName>
    <definedName name="kich250" localSheetId="13">#REF!</definedName>
    <definedName name="kich250">'[2]R&amp;P'!$G$244</definedName>
    <definedName name="kich500" localSheetId="13">#REF!</definedName>
    <definedName name="kich500">'[2]R&amp;P'!$G$248</definedName>
    <definedName name="kiem" localSheetId="13">#REF!</definedName>
    <definedName name="kiem" localSheetId="0">#REF!</definedName>
    <definedName name="kiem" localSheetId="2">#REF!</definedName>
    <definedName name="kiem" localSheetId="3">#REF!</definedName>
    <definedName name="kiem" localSheetId="8">#REF!</definedName>
    <definedName name="kiem">#REF!</definedName>
    <definedName name="Kiem_tra_trung_ten" localSheetId="0">#REF!</definedName>
    <definedName name="Kiem_tra_trung_ten" localSheetId="2">#REF!</definedName>
    <definedName name="Kiem_tra_trung_ten" localSheetId="3">#REF!</definedName>
    <definedName name="Kiem_tra_trung_ten" localSheetId="8">#REF!</definedName>
    <definedName name="Kiem_tra_trung_ten">#REF!</definedName>
    <definedName name="Kiên_Giang" localSheetId="0">#REF!</definedName>
    <definedName name="Kiên_Giang" localSheetId="2">#REF!</definedName>
    <definedName name="Kiên_Giang" localSheetId="3">#REF!</definedName>
    <definedName name="Kiên_Giang" localSheetId="8">#REF!</definedName>
    <definedName name="Kiên_Giang">#REF!</definedName>
    <definedName name="KINH_PHI_DEN_BU" localSheetId="0">#REF!</definedName>
    <definedName name="KINH_PHI_DEN_BU" localSheetId="2">#REF!</definedName>
    <definedName name="KINH_PHI_DEN_BU" localSheetId="3">#REF!</definedName>
    <definedName name="KINH_PHI_DEN_BU" localSheetId="8">#REF!</definedName>
    <definedName name="KINH_PHI_DEN_BU">#REF!</definedName>
    <definedName name="KINH_PHI_DZ0.4KV" localSheetId="0">#REF!</definedName>
    <definedName name="KINH_PHI_DZ0.4KV" localSheetId="2">#REF!</definedName>
    <definedName name="KINH_PHI_DZ0.4KV" localSheetId="3">#REF!</definedName>
    <definedName name="KINH_PHI_DZ0.4KV" localSheetId="8">#REF!</definedName>
    <definedName name="KINH_PHI_DZ0.4KV">#REF!</definedName>
    <definedName name="KINH_PHI_KHAO_SAT__LAP_BCNCKT__TKKTTC" localSheetId="0">#REF!</definedName>
    <definedName name="KINH_PHI_KHAO_SAT__LAP_BCNCKT__TKKTTC" localSheetId="2">#REF!</definedName>
    <definedName name="KINH_PHI_KHAO_SAT__LAP_BCNCKT__TKKTTC" localSheetId="3">#REF!</definedName>
    <definedName name="KINH_PHI_KHAO_SAT__LAP_BCNCKT__TKKTTC" localSheetId="8">#REF!</definedName>
    <definedName name="KINH_PHI_KHAO_SAT__LAP_BCNCKT__TKKTTC">#REF!</definedName>
    <definedName name="KINH_PHI_KHO_BAI" localSheetId="0">#REF!</definedName>
    <definedName name="KINH_PHI_KHO_BAI" localSheetId="2">#REF!</definedName>
    <definedName name="KINH_PHI_KHO_BAI" localSheetId="3">#REF!</definedName>
    <definedName name="KINH_PHI_KHO_BAI" localSheetId="8">#REF!</definedName>
    <definedName name="KINH_PHI_KHO_BAI">#REF!</definedName>
    <definedName name="KINH_PHI_TBA" localSheetId="0">#REF!</definedName>
    <definedName name="KINH_PHI_TBA" localSheetId="2">#REF!</definedName>
    <definedName name="KINH_PHI_TBA" localSheetId="3">#REF!</definedName>
    <definedName name="KINH_PHI_TBA" localSheetId="8">#REF!</definedName>
    <definedName name="KINH_PHI_TBA">#REF!</definedName>
    <definedName name="kip">#N/A</definedName>
    <definedName name="kipdien" localSheetId="13">#REF!</definedName>
    <definedName name="kipdien" localSheetId="0">#REF!</definedName>
    <definedName name="kipdien" localSheetId="2">#REF!</definedName>
    <definedName name="kipdien" localSheetId="3">#REF!</definedName>
    <definedName name="kipdien" localSheetId="8">#REF!</definedName>
    <definedName name="kipdien">#REF!</definedName>
    <definedName name="kj" localSheetId="0">#REF!</definedName>
    <definedName name="kj" localSheetId="2">#REF!</definedName>
    <definedName name="kj" localSheetId="3">#REF!</definedName>
    <definedName name="kj" localSheetId="8">#REF!</definedName>
    <definedName name="kj">#REF!</definedName>
    <definedName name="kjgjyhb" localSheetId="9" hidden="1">{"Offgrid",#N/A,FALSE,"OFFGRID";"Region",#N/A,FALSE,"REGION";"Offgrid -2",#N/A,FALSE,"OFFGRID";"WTP",#N/A,FALSE,"WTP";"WTP -2",#N/A,FALSE,"WTP";"Project",#N/A,FALSE,"PROJECT";"Summary -2",#N/A,FALSE,"SUMMARY"}</definedName>
    <definedName name="kjgjyhb" localSheetId="12" hidden="1">{"Offgrid",#N/A,FALSE,"OFFGRID";"Region",#N/A,FALSE,"REGION";"Offgrid -2",#N/A,FALSE,"OFFGRID";"WTP",#N/A,FALSE,"WTP";"WTP -2",#N/A,FALSE,"WTP";"Project",#N/A,FALSE,"PROJECT";"Summary -2",#N/A,FALSE,"SUMMARY"}</definedName>
    <definedName name="kjgjyhb" localSheetId="13" hidden="1">{"Offgrid",#N/A,FALSE,"OFFGRID";"Region",#N/A,FALSE,"REGION";"Offgrid -2",#N/A,FALSE,"OFFGRID";"WTP",#N/A,FALSE,"WTP";"WTP -2",#N/A,FALSE,"WTP";"Project",#N/A,FALSE,"PROJECT";"Summary -2",#N/A,FALSE,"SUMMARY"}</definedName>
    <definedName name="kjgjyhb" localSheetId="14" hidden="1">{"Offgrid",#N/A,FALSE,"OFFGRID";"Region",#N/A,FALSE,"REGION";"Offgrid -2",#N/A,FALSE,"OFFGRID";"WTP",#N/A,FALSE,"WTP";"WTP -2",#N/A,FALSE,"WTP";"Project",#N/A,FALSE,"PROJECT";"Summary -2",#N/A,FALSE,"SUMMARY"}</definedName>
    <definedName name="kjgjyhb" localSheetId="15" hidden="1">{"Offgrid",#N/A,FALSE,"OFFGRID";"Region",#N/A,FALSE,"REGION";"Offgrid -2",#N/A,FALSE,"OFFGRID";"WTP",#N/A,FALSE,"WTP";"WTP -2",#N/A,FALSE,"WTP";"Project",#N/A,FALSE,"PROJECT";"Summary -2",#N/A,FALSE,"SUMMARY"}</definedName>
    <definedName name="kjgjyhb" localSheetId="16" hidden="1">{"Offgrid",#N/A,FALSE,"OFFGRID";"Region",#N/A,FALSE,"REGION";"Offgrid -2",#N/A,FALSE,"OFFGRID";"WTP",#N/A,FALSE,"WTP";"WTP -2",#N/A,FALSE,"WTP";"Project",#N/A,FALSE,"PROJECT";"Summary -2",#N/A,FALSE,"SUMMARY"}</definedName>
    <definedName name="kjgjyhb" localSheetId="0" hidden="1">{"Offgrid",#N/A,FALSE,"OFFGRID";"Region",#N/A,FALSE,"REGION";"Offgrid -2",#N/A,FALSE,"OFFGRID";"WTP",#N/A,FALSE,"WTP";"WTP -2",#N/A,FALSE,"WTP";"Project",#N/A,FALSE,"PROJECT";"Summary -2",#N/A,FALSE,"SUMMARY"}</definedName>
    <definedName name="kjgjyhb" localSheetId="2" hidden="1">{"Offgrid",#N/A,FALSE,"OFFGRID";"Region",#N/A,FALSE,"REGION";"Offgrid -2",#N/A,FALSE,"OFFGRID";"WTP",#N/A,FALSE,"WTP";"WTP -2",#N/A,FALSE,"WTP";"Project",#N/A,FALSE,"PROJECT";"Summary -2",#N/A,FALSE,"SUMMARY"}</definedName>
    <definedName name="kjgjyhb" localSheetId="3" hidden="1">{"Offgrid",#N/A,FALSE,"OFFGRID";"Region",#N/A,FALSE,"REGION";"Offgrid -2",#N/A,FALSE,"OFFGRID";"WTP",#N/A,FALSE,"WTP";"WTP -2",#N/A,FALSE,"WTP";"Project",#N/A,FALSE,"PROJECT";"Summary -2",#N/A,FALSE,"SUMMARY"}</definedName>
    <definedName name="kjgjyhb" localSheetId="8"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jk" localSheetId="12" hidden="1">{"'Sheet1'!$L$16"}</definedName>
    <definedName name="kjk" localSheetId="14" hidden="1">{"'Sheet1'!$L$16"}</definedName>
    <definedName name="kjk" localSheetId="0" hidden="1">{"'Sheet1'!$L$16"}</definedName>
    <definedName name="kjk" localSheetId="2" hidden="1">{"'Sheet1'!$L$16"}</definedName>
    <definedName name="kjk" localSheetId="3" hidden="1">{"'Sheet1'!$L$16"}</definedName>
    <definedName name="kjk" localSheetId="5" hidden="1">{"'Sheet1'!$L$16"}</definedName>
    <definedName name="kjk" localSheetId="6" hidden="1">{"'Sheet1'!$L$16"}</definedName>
    <definedName name="kjk" localSheetId="8" hidden="1">{"'Sheet1'!$L$16"}</definedName>
    <definedName name="kjk" hidden="1">{"'Sheet1'!$L$16"}</definedName>
    <definedName name="KKE_Sheet10_List" localSheetId="9">#REF!</definedName>
    <definedName name="KKE_Sheet10_List" localSheetId="13">#REF!</definedName>
    <definedName name="KKE_Sheet10_List" localSheetId="0">#REF!</definedName>
    <definedName name="KKE_Sheet10_List" localSheetId="2">#REF!</definedName>
    <definedName name="KKE_Sheet10_List" localSheetId="3">#REF!</definedName>
    <definedName name="KKE_Sheet10_List" localSheetId="8">#REF!</definedName>
    <definedName name="KKE_Sheet10_List">#REF!</definedName>
    <definedName name="KL" localSheetId="12" hidden="1">{"'Sheet1'!$L$16"}</definedName>
    <definedName name="KL" localSheetId="14" hidden="1">{"'Sheet1'!$L$16"}</definedName>
    <definedName name="KL" localSheetId="0" hidden="1">{"'Sheet1'!$L$16"}</definedName>
    <definedName name="KL" localSheetId="2" hidden="1">{"'Sheet1'!$L$16"}</definedName>
    <definedName name="KL" localSheetId="3" hidden="1">{"'Sheet1'!$L$16"}</definedName>
    <definedName name="KL" localSheetId="5" hidden="1">{"'Sheet1'!$L$16"}</definedName>
    <definedName name="KL" localSheetId="6" hidden="1">{"'Sheet1'!$L$16"}</definedName>
    <definedName name="KL" localSheetId="8" hidden="1">{"'Sheet1'!$L$16"}</definedName>
    <definedName name="KL" hidden="1">{"'Sheet1'!$L$16"}</definedName>
    <definedName name="KL.Thietke" localSheetId="9">#REF!</definedName>
    <definedName name="KL.Thietke" localSheetId="0">#REF!</definedName>
    <definedName name="KL.Thietke" localSheetId="2">#REF!</definedName>
    <definedName name="KL.Thietke" localSheetId="3">#REF!</definedName>
    <definedName name="KL.Thietke" localSheetId="8">#REF!</definedName>
    <definedName name="KL.Thietke">#REF!</definedName>
    <definedName name="kl_ME" localSheetId="9">#REF!</definedName>
    <definedName name="kl_ME" localSheetId="0">#REF!</definedName>
    <definedName name="kl_ME" localSheetId="2">#REF!</definedName>
    <definedName name="kl_ME" localSheetId="3">#REF!</definedName>
    <definedName name="kl_ME" localSheetId="8">#REF!</definedName>
    <definedName name="kl_ME">#REF!</definedName>
    <definedName name="KL1P" localSheetId="0">#REF!</definedName>
    <definedName name="KL1P" localSheetId="2">#REF!</definedName>
    <definedName name="KL1P" localSheetId="3">#REF!</definedName>
    <definedName name="KL1P" localSheetId="8">#REF!</definedName>
    <definedName name="KL1P">#REF!</definedName>
    <definedName name="klc" localSheetId="0">#REF!</definedName>
    <definedName name="klc" localSheetId="2">#REF!</definedName>
    <definedName name="klc" localSheetId="3">#REF!</definedName>
    <definedName name="klc" localSheetId="8">#REF!</definedName>
    <definedName name="klc">#REF!</definedName>
    <definedName name="klctbb" localSheetId="0">#REF!</definedName>
    <definedName name="klctbb" localSheetId="2">#REF!</definedName>
    <definedName name="klctbb" localSheetId="3">#REF!</definedName>
    <definedName name="klctbb" localSheetId="8">#REF!</definedName>
    <definedName name="klctbb">#REF!</definedName>
    <definedName name="KLDL" localSheetId="0">#REF!</definedName>
    <definedName name="KLDL" localSheetId="2">#REF!</definedName>
    <definedName name="KLDL" localSheetId="3">#REF!</definedName>
    <definedName name="KLDL" localSheetId="8">#REF!</definedName>
    <definedName name="KLDL">#REF!</definedName>
    <definedName name="KLduonggiaods" localSheetId="9" hidden="1">{"'Sheet1'!$L$16"}</definedName>
    <definedName name="KLduonggiaods" localSheetId="12" hidden="1">{"'Sheet1'!$L$16"}</definedName>
    <definedName name="KLduonggiaods" localSheetId="13" hidden="1">{"'Sheet1'!$L$16"}</definedName>
    <definedName name="KLduonggiaods" localSheetId="14" hidden="1">{"'Sheet1'!$L$16"}</definedName>
    <definedName name="KLduonggiaods" localSheetId="15" hidden="1">{"'Sheet1'!$L$16"}</definedName>
    <definedName name="KLduonggiaods" localSheetId="16" hidden="1">{"'Sheet1'!$L$16"}</definedName>
    <definedName name="KLduonggiaods" localSheetId="0" hidden="1">{"'Sheet1'!$L$16"}</definedName>
    <definedName name="KLduonggiaods" localSheetId="2" hidden="1">{"'Sheet1'!$L$16"}</definedName>
    <definedName name="KLduonggiaods" localSheetId="3" hidden="1">{"'Sheet1'!$L$16"}</definedName>
    <definedName name="KLduonggiaods" localSheetId="8" hidden="1">{"'Sheet1'!$L$16"}</definedName>
    <definedName name="KLduonggiaods" hidden="1">{"'Sheet1'!$L$16"}</definedName>
    <definedName name="kldv">[22]Sheet1!$I$2:$AE$3</definedName>
    <definedName name="KLHH" localSheetId="13">#REF!</definedName>
    <definedName name="KLHH" localSheetId="14">#REF!</definedName>
    <definedName name="KLHH" localSheetId="0">#REF!</definedName>
    <definedName name="KLHH" localSheetId="2">#REF!</definedName>
    <definedName name="KLHH" localSheetId="3">#REF!</definedName>
    <definedName name="KLHH" localSheetId="8">#REF!</definedName>
    <definedName name="KLHH">#REF!</definedName>
    <definedName name="KLTHDN" localSheetId="0">#REF!</definedName>
    <definedName name="KLTHDN" localSheetId="2">#REF!</definedName>
    <definedName name="KLTHDN" localSheetId="3">#REF!</definedName>
    <definedName name="KLTHDN" localSheetId="8">#REF!</definedName>
    <definedName name="KLTHDN">#REF!</definedName>
    <definedName name="KLVANKHUON" localSheetId="0">#REF!</definedName>
    <definedName name="KLVANKHUON" localSheetId="2">#REF!</definedName>
    <definedName name="KLVANKHUON" localSheetId="3">#REF!</definedName>
    <definedName name="KLVANKHUON" localSheetId="8">#REF!</definedName>
    <definedName name="KLVANKHUON">#REF!</definedName>
    <definedName name="KLVL1" localSheetId="0">#REF!</definedName>
    <definedName name="KLVL1" localSheetId="2">#REF!</definedName>
    <definedName name="KLVL1" localSheetId="3">#REF!</definedName>
    <definedName name="KLVL1" localSheetId="8">#REF!</definedName>
    <definedName name="KLVL1">#REF!</definedName>
    <definedName name="KLVLV" localSheetId="0">#REF!</definedName>
    <definedName name="KLVLV" localSheetId="2">#REF!</definedName>
    <definedName name="KLVLV" localSheetId="3">#REF!</definedName>
    <definedName name="KLVLV" localSheetId="8">#REF!</definedName>
    <definedName name="KLVLV">#REF!</definedName>
    <definedName name="klvt" localSheetId="0">#REF!</definedName>
    <definedName name="klvt" localSheetId="2">#REF!</definedName>
    <definedName name="klvt" localSheetId="3">#REF!</definedName>
    <definedName name="klvt" localSheetId="8">#REF!</definedName>
    <definedName name="klvt">#REF!</definedName>
    <definedName name="Kmc" localSheetId="0">#REF!</definedName>
    <definedName name="Kmc" localSheetId="2">#REF!</definedName>
    <definedName name="Kmc" localSheetId="3">#REF!</definedName>
    <definedName name="Kmc" localSheetId="8">#REF!</definedName>
    <definedName name="Kmc">#REF!</definedName>
    <definedName name="Kmd" localSheetId="0">#REF!</definedName>
    <definedName name="Kmd" localSheetId="2">#REF!</definedName>
    <definedName name="Kmd" localSheetId="3">#REF!</definedName>
    <definedName name="Kmd" localSheetId="8">#REF!</definedName>
    <definedName name="Kmd">#REF!</definedName>
    <definedName name="Knc" localSheetId="0">#REF!</definedName>
    <definedName name="Knc" localSheetId="2">#REF!</definedName>
    <definedName name="Knc" localSheetId="3">#REF!</definedName>
    <definedName name="Knc" localSheetId="8">#REF!</definedName>
    <definedName name="Knc">#REF!</definedName>
    <definedName name="Kncc" localSheetId="0">#REF!</definedName>
    <definedName name="Kncc" localSheetId="2">#REF!</definedName>
    <definedName name="Kncc" localSheetId="3">#REF!</definedName>
    <definedName name="Kncc" localSheetId="8">#REF!</definedName>
    <definedName name="Kncc">#REF!</definedName>
    <definedName name="Kncd" localSheetId="0">#REF!</definedName>
    <definedName name="Kncd" localSheetId="2">#REF!</definedName>
    <definedName name="Kncd" localSheetId="3">#REF!</definedName>
    <definedName name="Kncd" localSheetId="8">#REF!</definedName>
    <definedName name="Kncd">#REF!</definedName>
    <definedName name="KNEHT" localSheetId="0">#REF!</definedName>
    <definedName name="KNEHT" localSheetId="2">#REF!</definedName>
    <definedName name="KNEHT" localSheetId="3">#REF!</definedName>
    <definedName name="KNEHT" localSheetId="8">#REF!</definedName>
    <definedName name="KNEHT">#REF!</definedName>
    <definedName name="KÕ_ho_ch_Th_ng_10" localSheetId="0">#REF!</definedName>
    <definedName name="KÕ_ho_ch_Th_ng_10" localSheetId="2">#REF!</definedName>
    <definedName name="KÕ_ho_ch_Th_ng_10" localSheetId="3">#REF!</definedName>
    <definedName name="KÕ_ho_ch_Th_ng_10" localSheetId="8">#REF!</definedName>
    <definedName name="KÕ_ho_ch_Th_ng_10">#REF!</definedName>
    <definedName name="KP" localSheetId="0">#REF!</definedName>
    <definedName name="KP" localSheetId="2">#REF!</definedName>
    <definedName name="KP" localSheetId="3">#REF!</definedName>
    <definedName name="KP" localSheetId="8">#REF!</definedName>
    <definedName name="KP">#REF!</definedName>
    <definedName name="kp1ph" localSheetId="0">#REF!</definedName>
    <definedName name="kp1ph" localSheetId="2">#REF!</definedName>
    <definedName name="kp1ph" localSheetId="3">#REF!</definedName>
    <definedName name="kp1ph" localSheetId="8">#REF!</definedName>
    <definedName name="kp1ph">#REF!</definedName>
    <definedName name="Ks" localSheetId="0">#REF!</definedName>
    <definedName name="Ks" localSheetId="2">#REF!</definedName>
    <definedName name="Ks" localSheetId="3">#REF!</definedName>
    <definedName name="Ks" localSheetId="8">#REF!</definedName>
    <definedName name="Ks">#REF!</definedName>
    <definedName name="ksbn" localSheetId="9" hidden="1">{"'Sheet1'!$L$16"}</definedName>
    <definedName name="ksbn" localSheetId="12" hidden="1">{"'Sheet1'!$L$16"}</definedName>
    <definedName name="ksbn" localSheetId="13" hidden="1">{"'Sheet1'!$L$16"}</definedName>
    <definedName name="ksbn" localSheetId="14" hidden="1">{"'Sheet1'!$L$16"}</definedName>
    <definedName name="ksbn" localSheetId="15" hidden="1">{"'Sheet1'!$L$16"}</definedName>
    <definedName name="ksbn" localSheetId="16" hidden="1">{"'Sheet1'!$L$16"}</definedName>
    <definedName name="ksbn" localSheetId="0" hidden="1">{"'Sheet1'!$L$16"}</definedName>
    <definedName name="ksbn" localSheetId="2" hidden="1">{"'Sheet1'!$L$16"}</definedName>
    <definedName name="ksbn" localSheetId="3" hidden="1">{"'Sheet1'!$L$16"}</definedName>
    <definedName name="ksbn" localSheetId="5" hidden="1">{"'Sheet1'!$L$16"}</definedName>
    <definedName name="ksbn" localSheetId="6" hidden="1">{"'Sheet1'!$L$16"}</definedName>
    <definedName name="ksbn" localSheetId="8" hidden="1">{"'Sheet1'!$L$16"}</definedName>
    <definedName name="ksbn" hidden="1">{"'Sheet1'!$L$16"}</definedName>
    <definedName name="KSDA" localSheetId="12" hidden="1">{"'Sheet1'!$L$16"}</definedName>
    <definedName name="KSDA" localSheetId="14" hidden="1">{"'Sheet1'!$L$16"}</definedName>
    <definedName name="KSDA" localSheetId="0" hidden="1">{"'Sheet1'!$L$16"}</definedName>
    <definedName name="KSDA" localSheetId="2" hidden="1">{"'Sheet1'!$L$16"}</definedName>
    <definedName name="KSDA" localSheetId="3" hidden="1">{"'Sheet1'!$L$16"}</definedName>
    <definedName name="KSDA" localSheetId="5" hidden="1">{"'Sheet1'!$L$16"}</definedName>
    <definedName name="KSDA" localSheetId="6" hidden="1">{"'Sheet1'!$L$16"}</definedName>
    <definedName name="KSDA" localSheetId="8" hidden="1">{"'Sheet1'!$L$16"}</definedName>
    <definedName name="KSDA" hidden="1">{"'Sheet1'!$L$16"}</definedName>
    <definedName name="kshn" localSheetId="9" hidden="1">{"'Sheet1'!$L$16"}</definedName>
    <definedName name="kshn" localSheetId="12" hidden="1">{"'Sheet1'!$L$16"}</definedName>
    <definedName name="kshn" localSheetId="13" hidden="1">{"'Sheet1'!$L$16"}</definedName>
    <definedName name="kshn" localSheetId="14" hidden="1">{"'Sheet1'!$L$16"}</definedName>
    <definedName name="kshn" localSheetId="15" hidden="1">{"'Sheet1'!$L$16"}</definedName>
    <definedName name="kshn" localSheetId="16" hidden="1">{"'Sheet1'!$L$16"}</definedName>
    <definedName name="kshn" localSheetId="0" hidden="1">{"'Sheet1'!$L$16"}</definedName>
    <definedName name="kshn" localSheetId="2" hidden="1">{"'Sheet1'!$L$16"}</definedName>
    <definedName name="kshn" localSheetId="3" hidden="1">{"'Sheet1'!$L$16"}</definedName>
    <definedName name="kshn" localSheetId="5" hidden="1">{"'Sheet1'!$L$16"}</definedName>
    <definedName name="kshn" localSheetId="6" hidden="1">{"'Sheet1'!$L$16"}</definedName>
    <definedName name="kshn" localSheetId="8" hidden="1">{"'Sheet1'!$L$16"}</definedName>
    <definedName name="kshn" hidden="1">{"'Sheet1'!$L$16"}</definedName>
    <definedName name="ksls" localSheetId="9" hidden="1">{"'Sheet1'!$L$16"}</definedName>
    <definedName name="ksls" localSheetId="12" hidden="1">{"'Sheet1'!$L$16"}</definedName>
    <definedName name="ksls" localSheetId="13" hidden="1">{"'Sheet1'!$L$16"}</definedName>
    <definedName name="ksls" localSheetId="14" hidden="1">{"'Sheet1'!$L$16"}</definedName>
    <definedName name="ksls" localSheetId="15" hidden="1">{"'Sheet1'!$L$16"}</definedName>
    <definedName name="ksls" localSheetId="16" hidden="1">{"'Sheet1'!$L$16"}</definedName>
    <definedName name="ksls" localSheetId="0" hidden="1">{"'Sheet1'!$L$16"}</definedName>
    <definedName name="ksls" localSheetId="2" hidden="1">{"'Sheet1'!$L$16"}</definedName>
    <definedName name="ksls" localSheetId="3" hidden="1">{"'Sheet1'!$L$16"}</definedName>
    <definedName name="ksls" localSheetId="5" hidden="1">{"'Sheet1'!$L$16"}</definedName>
    <definedName name="ksls" localSheetId="6" hidden="1">{"'Sheet1'!$L$16"}</definedName>
    <definedName name="ksls" localSheetId="8" hidden="1">{"'Sheet1'!$L$16"}</definedName>
    <definedName name="ksls" hidden="1">{"'Sheet1'!$L$16"}</definedName>
    <definedName name="KSTK" localSheetId="0">#REF!</definedName>
    <definedName name="KSTK" localSheetId="2">#REF!</definedName>
    <definedName name="KSTK" localSheetId="3">#REF!</definedName>
    <definedName name="KSTK" localSheetId="8">#REF!</definedName>
    <definedName name="KSTK">#REF!</definedName>
    <definedName name="ktc" localSheetId="0">#REF!</definedName>
    <definedName name="ktc" localSheetId="2">#REF!</definedName>
    <definedName name="ktc" localSheetId="3">#REF!</definedName>
    <definedName name="ktc" localSheetId="8">#REF!</definedName>
    <definedName name="ktc">#REF!</definedName>
    <definedName name="KVC" localSheetId="0">#REF!</definedName>
    <definedName name="KVC" localSheetId="2">#REF!</definedName>
    <definedName name="KVC" localSheetId="3">#REF!</definedName>
    <definedName name="KVC" localSheetId="8">#REF!</definedName>
    <definedName name="KVC">#REF!</definedName>
    <definedName name="kvl">1.166</definedName>
    <definedName name="KH" localSheetId="0">#REF!</definedName>
    <definedName name="KH" localSheetId="2">#REF!</definedName>
    <definedName name="KH" localSheetId="3">#REF!</definedName>
    <definedName name="KH" localSheetId="8">#REF!</definedName>
    <definedName name="KH">#REF!</definedName>
    <definedName name="KH.2003" localSheetId="0">#REF!</definedName>
    <definedName name="KH.2003" localSheetId="2">#REF!</definedName>
    <definedName name="KH.2003" localSheetId="3">#REF!</definedName>
    <definedName name="KH.2003" localSheetId="8">#REF!</definedName>
    <definedName name="KH.2003">#REF!</definedName>
    <definedName name="KH.6TCN" localSheetId="0">#REF!</definedName>
    <definedName name="KH.6TCN" localSheetId="2">#REF!</definedName>
    <definedName name="KH.6TCN" localSheetId="3">#REF!</definedName>
    <definedName name="KH.6TCN" localSheetId="8">#REF!</definedName>
    <definedName name="KH.6TCN">#REF!</definedName>
    <definedName name="KH.QUY2" localSheetId="0">#REF!</definedName>
    <definedName name="KH.QUY2" localSheetId="2">#REF!</definedName>
    <definedName name="KH.QUY2" localSheetId="3">#REF!</definedName>
    <definedName name="KH.QUY2" localSheetId="8">#REF!</definedName>
    <definedName name="KH.QUY2">#REF!</definedName>
    <definedName name="KH.QUY3" localSheetId="0">#REF!</definedName>
    <definedName name="KH.QUY3" localSheetId="2">#REF!</definedName>
    <definedName name="KH.QUY3" localSheetId="3">#REF!</definedName>
    <definedName name="KH.QUY3" localSheetId="8">#REF!</definedName>
    <definedName name="KH.QUY3">#REF!</definedName>
    <definedName name="KH.T1" localSheetId="0">#REF!</definedName>
    <definedName name="KH.T1" localSheetId="2">#REF!</definedName>
    <definedName name="KH.T1" localSheetId="3">#REF!</definedName>
    <definedName name="KH.T1" localSheetId="8">#REF!</definedName>
    <definedName name="KH.T1">#REF!</definedName>
    <definedName name="KH.T2" localSheetId="0">#REF!</definedName>
    <definedName name="KH.T2" localSheetId="2">#REF!</definedName>
    <definedName name="KH.T2" localSheetId="3">#REF!</definedName>
    <definedName name="KH.T2" localSheetId="8">#REF!</definedName>
    <definedName name="KH.T2">#REF!</definedName>
    <definedName name="KH.T3" localSheetId="0">#REF!</definedName>
    <definedName name="KH.T3" localSheetId="2">#REF!</definedName>
    <definedName name="KH.T3" localSheetId="3">#REF!</definedName>
    <definedName name="KH.T3" localSheetId="8">#REF!</definedName>
    <definedName name="KH.T3">#REF!</definedName>
    <definedName name="KH.T4" localSheetId="0">#REF!</definedName>
    <definedName name="KH.T4" localSheetId="2">#REF!</definedName>
    <definedName name="KH.T4" localSheetId="3">#REF!</definedName>
    <definedName name="KH.T4" localSheetId="8">#REF!</definedName>
    <definedName name="KH.T4">#REF!</definedName>
    <definedName name="KH.T5" localSheetId="0">#REF!</definedName>
    <definedName name="KH.T5" localSheetId="2">#REF!</definedName>
    <definedName name="KH.T5" localSheetId="3">#REF!</definedName>
    <definedName name="KH.T5" localSheetId="8">#REF!</definedName>
    <definedName name="KH.T5">#REF!</definedName>
    <definedName name="KH.T6" localSheetId="0">#REF!</definedName>
    <definedName name="KH.T6" localSheetId="2">#REF!</definedName>
    <definedName name="KH.T6" localSheetId="3">#REF!</definedName>
    <definedName name="KH.T6" localSheetId="8">#REF!</definedName>
    <definedName name="KH.T6">#REF!</definedName>
    <definedName name="KH.T7" localSheetId="0">#REF!</definedName>
    <definedName name="KH.T7" localSheetId="2">#REF!</definedName>
    <definedName name="KH.T7" localSheetId="3">#REF!</definedName>
    <definedName name="KH.T7" localSheetId="8">#REF!</definedName>
    <definedName name="KH.T7">#REF!</definedName>
    <definedName name="KH.XSKT" localSheetId="9">#REF!:#REF!</definedName>
    <definedName name="KH.XSKT" localSheetId="13">#REF!:#REF!</definedName>
    <definedName name="KH.XSKT" localSheetId="0">#REF!:#REF!</definedName>
    <definedName name="KH.XSKT" localSheetId="2">#REF!:#REF!</definedName>
    <definedName name="KH.XSKT" localSheetId="3">#REF!:#REF!</definedName>
    <definedName name="KH.XSKT" localSheetId="8">#REF!:#REF!</definedName>
    <definedName name="KH.XSKT">#REF!:#REF!</definedName>
    <definedName name="KH_Chang" localSheetId="9">#REF!</definedName>
    <definedName name="KH_Chang" localSheetId="13">#REF!</definedName>
    <definedName name="KH_Chang" localSheetId="0">#REF!</definedName>
    <definedName name="KH_Chang" localSheetId="2">#REF!</definedName>
    <definedName name="KH_Chang" localSheetId="3">#REF!</definedName>
    <definedName name="KH_Chang" localSheetId="8">#REF!</definedName>
    <definedName name="KH_Chang">#REF!</definedName>
    <definedName name="khac">2</definedName>
    <definedName name="khac1" localSheetId="9">#REF!</definedName>
    <definedName name="khac1" localSheetId="13">#REF!</definedName>
    <definedName name="khac1" localSheetId="0">#REF!</definedName>
    <definedName name="khac1" localSheetId="2">#REF!</definedName>
    <definedName name="khac1" localSheetId="3">#REF!</definedName>
    <definedName name="khac1" localSheetId="8">#REF!</definedName>
    <definedName name="khac1">#REF!</definedName>
    <definedName name="khac2" localSheetId="9">#REF!</definedName>
    <definedName name="khac2" localSheetId="0">#REF!</definedName>
    <definedName name="khac2" localSheetId="2">#REF!</definedName>
    <definedName name="khac2" localSheetId="3">#REF!</definedName>
    <definedName name="khac2" localSheetId="8">#REF!</definedName>
    <definedName name="khac2">#REF!</definedName>
    <definedName name="Khánh_Hoà" localSheetId="9">#REF!</definedName>
    <definedName name="Khánh_Hoà" localSheetId="0">#REF!</definedName>
    <definedName name="Khánh_Hoà" localSheetId="2">#REF!</definedName>
    <definedName name="Khánh_Hoà" localSheetId="3">#REF!</definedName>
    <definedName name="Khánh_Hoà" localSheetId="8">#REF!</definedName>
    <definedName name="Khánh_Hoà">#REF!</definedName>
    <definedName name="khla09" localSheetId="9" hidden="1">{"'Sheet1'!$L$16"}</definedName>
    <definedName name="khla09" localSheetId="12" hidden="1">{"'Sheet1'!$L$16"}</definedName>
    <definedName name="khla09" localSheetId="13" hidden="1">{"'Sheet1'!$L$16"}</definedName>
    <definedName name="khla09" localSheetId="14" hidden="1">{"'Sheet1'!$L$16"}</definedName>
    <definedName name="khla09" localSheetId="15" hidden="1">{"'Sheet1'!$L$16"}</definedName>
    <definedName name="khla09" localSheetId="16" hidden="1">{"'Sheet1'!$L$16"}</definedName>
    <definedName name="khla09" localSheetId="0" hidden="1">{"'Sheet1'!$L$16"}</definedName>
    <definedName name="khla09" localSheetId="2" hidden="1">{"'Sheet1'!$L$16"}</definedName>
    <definedName name="khla09" localSheetId="3" hidden="1">{"'Sheet1'!$L$16"}</definedName>
    <definedName name="khla09" localSheetId="8" hidden="1">{"'Sheet1'!$L$16"}</definedName>
    <definedName name="khla09" hidden="1">{"'Sheet1'!$L$16"}</definedName>
    <definedName name="KHldatcat" localSheetId="0">#REF!</definedName>
    <definedName name="KHldatcat" localSheetId="2">#REF!</definedName>
    <definedName name="KHldatcat" localSheetId="3">#REF!</definedName>
    <definedName name="KHldatcat" localSheetId="8">#REF!</definedName>
    <definedName name="KHldatcat">#REF!</definedName>
    <definedName name="khoanbt">#N/A</definedName>
    <definedName name="khoand">#N/A</definedName>
    <definedName name="khoanda" localSheetId="13">#REF!</definedName>
    <definedName name="khoanda">#N/A</definedName>
    <definedName name="khoannhoi" localSheetId="13">#REF!</definedName>
    <definedName name="khoannhoi">'[2]R&amp;P'!$G$385</definedName>
    <definedName name="khoansat">#N/A</definedName>
    <definedName name="khoanthep">#N/A</definedName>
    <definedName name="khoanxd">#N/A</definedName>
    <definedName name="KHOI_LUONG_DAT_DAO_DAP" localSheetId="13">#REF!</definedName>
    <definedName name="KHOI_LUONG_DAT_DAO_DAP" localSheetId="0">#REF!</definedName>
    <definedName name="KHOI_LUONG_DAT_DAO_DAP" localSheetId="2">#REF!</definedName>
    <definedName name="KHOI_LUONG_DAT_DAO_DAP" localSheetId="3">#REF!</definedName>
    <definedName name="KHOI_LUONG_DAT_DAO_DAP" localSheetId="8">#REF!</definedName>
    <definedName name="KHOI_LUONG_DAT_DAO_DAP">#REF!</definedName>
    <definedName name="Khong_can_doi" localSheetId="0">#REF!</definedName>
    <definedName name="Khong_can_doi" localSheetId="2">#REF!</definedName>
    <definedName name="Khong_can_doi" localSheetId="3">#REF!</definedName>
    <definedName name="Khong_can_doi" localSheetId="8">#REF!</definedName>
    <definedName name="Khong_can_doi">#REF!</definedName>
    <definedName name="khongtruotgia" localSheetId="9" hidden="1">{"'Sheet1'!$L$16"}</definedName>
    <definedName name="khongtruotgia" localSheetId="12" hidden="1">{"'Sheet1'!$L$16"}</definedName>
    <definedName name="khongtruotgia" localSheetId="13" hidden="1">{"'Sheet1'!$L$16"}</definedName>
    <definedName name="khongtruotgia" localSheetId="14" hidden="1">{"'Sheet1'!$L$16"}</definedName>
    <definedName name="khongtruotgia" localSheetId="15" hidden="1">{"'Sheet1'!$L$16"}</definedName>
    <definedName name="khongtruotgia" localSheetId="16" hidden="1">{"'Sheet1'!$L$16"}</definedName>
    <definedName name="khongtruotgia" localSheetId="0" hidden="1">{"'Sheet1'!$L$16"}</definedName>
    <definedName name="khongtruotgia" localSheetId="2" hidden="1">{"'Sheet1'!$L$16"}</definedName>
    <definedName name="khongtruotgia" localSheetId="3" hidden="1">{"'Sheet1'!$L$16"}</definedName>
    <definedName name="khongtruotgia" localSheetId="5" hidden="1">{"'Sheet1'!$L$16"}</definedName>
    <definedName name="khongtruotgia" localSheetId="6" hidden="1">{"'Sheet1'!$L$16"}</definedName>
    <definedName name="khongtruotgia" localSheetId="8" hidden="1">{"'Sheet1'!$L$16"}</definedName>
    <definedName name="khongtruotgia" hidden="1">{"'Sheet1'!$L$16"}</definedName>
    <definedName name="KHTV.T3" localSheetId="0">#REF!</definedName>
    <definedName name="KHTV.T3" localSheetId="2">#REF!</definedName>
    <definedName name="KHTV.T3" localSheetId="3">#REF!</definedName>
    <definedName name="KHTV.T3" localSheetId="8">#REF!</definedName>
    <definedName name="KHTV.T3">#REF!</definedName>
    <definedName name="KHTV.T7" localSheetId="0">#REF!</definedName>
    <definedName name="KHTV.T7" localSheetId="2">#REF!</definedName>
    <definedName name="KHTV.T7" localSheetId="3">#REF!</definedName>
    <definedName name="KHTV.T7" localSheetId="8">#REF!</definedName>
    <definedName name="KHTV.T7">#REF!</definedName>
    <definedName name="Khung" localSheetId="0">#REF!</definedName>
    <definedName name="Khung" localSheetId="2">#REF!</definedName>
    <definedName name="Khung" localSheetId="3">#REF!</definedName>
    <definedName name="Khung" localSheetId="8">#REF!</definedName>
    <definedName name="Khung">#REF!</definedName>
    <definedName name="KhuyenmaiUPS">"AutoShape 264"</definedName>
    <definedName name="khvh09" localSheetId="9" hidden="1">{"'Sheet1'!$L$16"}</definedName>
    <definedName name="khvh09" localSheetId="12" hidden="1">{"'Sheet1'!$L$16"}</definedName>
    <definedName name="khvh09" localSheetId="13" hidden="1">{"'Sheet1'!$L$16"}</definedName>
    <definedName name="khvh09" localSheetId="14" hidden="1">{"'Sheet1'!$L$16"}</definedName>
    <definedName name="khvh09" localSheetId="15" hidden="1">{"'Sheet1'!$L$16"}</definedName>
    <definedName name="khvh09" localSheetId="16" hidden="1">{"'Sheet1'!$L$16"}</definedName>
    <definedName name="khvh09" localSheetId="0" hidden="1">{"'Sheet1'!$L$16"}</definedName>
    <definedName name="khvh09" localSheetId="2" hidden="1">{"'Sheet1'!$L$16"}</definedName>
    <definedName name="khvh09" localSheetId="3" hidden="1">{"'Sheet1'!$L$16"}</definedName>
    <definedName name="khvh09" localSheetId="8" hidden="1">{"'Sheet1'!$L$16"}</definedName>
    <definedName name="khvh09" hidden="1">{"'Sheet1'!$L$16"}</definedName>
    <definedName name="khvx09" localSheetId="9" hidden="1">{#N/A,#N/A,FALSE,"Chi tiÆt"}</definedName>
    <definedName name="khvx09" localSheetId="12" hidden="1">{#N/A,#N/A,FALSE,"Chi tiÆt"}</definedName>
    <definedName name="khvx09" localSheetId="13" hidden="1">{#N/A,#N/A,FALSE,"Chi tiÆt"}</definedName>
    <definedName name="khvx09" localSheetId="14" hidden="1">{#N/A,#N/A,FALSE,"Chi tiÆt"}</definedName>
    <definedName name="khvx09" localSheetId="15" hidden="1">{#N/A,#N/A,FALSE,"Chi tiÆt"}</definedName>
    <definedName name="khvx09" localSheetId="16" hidden="1">{#N/A,#N/A,FALSE,"Chi tiÆt"}</definedName>
    <definedName name="khvx09" localSheetId="0" hidden="1">{#N/A,#N/A,FALSE,"Chi tiÆt"}</definedName>
    <definedName name="khvx09" localSheetId="2" hidden="1">{#N/A,#N/A,FALSE,"Chi tiÆt"}</definedName>
    <definedName name="khvx09" localSheetId="3" hidden="1">{#N/A,#N/A,FALSE,"Chi tiÆt"}</definedName>
    <definedName name="khvx09" localSheetId="8" hidden="1">{#N/A,#N/A,FALSE,"Chi tiÆt"}</definedName>
    <definedName name="khvx09" hidden="1">{#N/A,#N/A,FALSE,"Chi tiÆt"}</definedName>
    <definedName name="KHYt09" localSheetId="9" hidden="1">{"'Sheet1'!$L$16"}</definedName>
    <definedName name="KHYt09" localSheetId="12" hidden="1">{"'Sheet1'!$L$16"}</definedName>
    <definedName name="KHYt09" localSheetId="13" hidden="1">{"'Sheet1'!$L$16"}</definedName>
    <definedName name="KHYt09" localSheetId="14" hidden="1">{"'Sheet1'!$L$16"}</definedName>
    <definedName name="KHYt09" localSheetId="15" hidden="1">{"'Sheet1'!$L$16"}</definedName>
    <definedName name="KHYt09" localSheetId="16" hidden="1">{"'Sheet1'!$L$16"}</definedName>
    <definedName name="KHYt09" localSheetId="0" hidden="1">{"'Sheet1'!$L$16"}</definedName>
    <definedName name="KHYt09" localSheetId="2" hidden="1">{"'Sheet1'!$L$16"}</definedName>
    <definedName name="KHYt09" localSheetId="3" hidden="1">{"'Sheet1'!$L$16"}</definedName>
    <definedName name="KHYt09" localSheetId="8" hidden="1">{"'Sheet1'!$L$16"}</definedName>
    <definedName name="KHYt09" hidden="1">{"'Sheet1'!$L$16"}</definedName>
    <definedName name="l" localSheetId="9" hidden="1">{"'Sheet1'!$L$16"}</definedName>
    <definedName name="l" localSheetId="12" hidden="1">{"'Sheet1'!$L$16"}</definedName>
    <definedName name="l" localSheetId="13" hidden="1">{"'Sheet1'!$L$16"}</definedName>
    <definedName name="l" localSheetId="14" hidden="1">{"'Sheet1'!$L$16"}</definedName>
    <definedName name="l" localSheetId="0" hidden="1">{"'Sheet1'!$L$16"}</definedName>
    <definedName name="l" localSheetId="2" hidden="1">{"'Sheet1'!$L$16"}</definedName>
    <definedName name="l" localSheetId="3" hidden="1">{"'Sheet1'!$L$16"}</definedName>
    <definedName name="l" localSheetId="8" hidden="1">{"'Sheet1'!$L$16"}</definedName>
    <definedName name="l" hidden="1">{"'Sheet1'!$L$16"}</definedName>
    <definedName name="l_1" localSheetId="0">#REF!</definedName>
    <definedName name="l_1" localSheetId="2">#REF!</definedName>
    <definedName name="l_1" localSheetId="3">#REF!</definedName>
    <definedName name="l_1" localSheetId="8">#REF!</definedName>
    <definedName name="l_1">#REF!</definedName>
    <definedName name="L_mong" localSheetId="0">#REF!</definedName>
    <definedName name="L_mong" localSheetId="2">#REF!</definedName>
    <definedName name="L_mong" localSheetId="3">#REF!</definedName>
    <definedName name="L_mong" localSheetId="8">#REF!</definedName>
    <definedName name="L_mong">#REF!</definedName>
    <definedName name="l1d" localSheetId="0">#REF!</definedName>
    <definedName name="l1d" localSheetId="2">#REF!</definedName>
    <definedName name="l1d" localSheetId="3">#REF!</definedName>
    <definedName name="l1d" localSheetId="8">#REF!</definedName>
    <definedName name="l1d">#REF!</definedName>
    <definedName name="l2pa1" localSheetId="9" hidden="1">{"'Sheet1'!$L$16"}</definedName>
    <definedName name="l2pa1" localSheetId="12" hidden="1">{"'Sheet1'!$L$16"}</definedName>
    <definedName name="l2pa1" localSheetId="13" hidden="1">{"'Sheet1'!$L$16"}</definedName>
    <definedName name="l2pa1" localSheetId="14" hidden="1">{"'Sheet1'!$L$16"}</definedName>
    <definedName name="l2pa1" localSheetId="15" hidden="1">{"'Sheet1'!$L$16"}</definedName>
    <definedName name="l2pa1" localSheetId="16" hidden="1">{"'Sheet1'!$L$16"}</definedName>
    <definedName name="l2pa1" localSheetId="0" hidden="1">{"'Sheet1'!$L$16"}</definedName>
    <definedName name="l2pa1" localSheetId="2" hidden="1">{"'Sheet1'!$L$16"}</definedName>
    <definedName name="l2pa1" localSheetId="3" hidden="1">{"'Sheet1'!$L$16"}</definedName>
    <definedName name="l2pa1" localSheetId="8" hidden="1">{"'Sheet1'!$L$16"}</definedName>
    <definedName name="l2pa1" hidden="1">{"'Sheet1'!$L$16"}</definedName>
    <definedName name="L63x6">5800</definedName>
    <definedName name="LABEL" localSheetId="9">#REF!</definedName>
    <definedName name="LABEL" localSheetId="13">#REF!</definedName>
    <definedName name="LABEL" localSheetId="0">#REF!</definedName>
    <definedName name="LABEL" localSheetId="2">#REF!</definedName>
    <definedName name="LABEL" localSheetId="3">#REF!</definedName>
    <definedName name="LABEL" localSheetId="8">#REF!</definedName>
    <definedName name="LABEL">#REF!</definedName>
    <definedName name="Laivay" localSheetId="9">#REF!</definedName>
    <definedName name="Laivay" localSheetId="0">#REF!</definedName>
    <definedName name="Laivay" localSheetId="2">#REF!</definedName>
    <definedName name="Laivay" localSheetId="3">#REF!</definedName>
    <definedName name="Laivay" localSheetId="8">#REF!</definedName>
    <definedName name="Laivay">#REF!</definedName>
    <definedName name="lan" localSheetId="9" hidden="1">{#N/A,#N/A,TRUE,"BT M200 da 10x20"}</definedName>
    <definedName name="lan" localSheetId="12" hidden="1">{#N/A,#N/A,TRUE,"BT M200 da 10x20"}</definedName>
    <definedName name="lan" localSheetId="13" hidden="1">{#N/A,#N/A,TRUE,"BT M200 da 10x20"}</definedName>
    <definedName name="lan" localSheetId="14" hidden="1">{#N/A,#N/A,TRUE,"BT M200 da 10x20"}</definedName>
    <definedName name="lan" localSheetId="0" hidden="1">{#N/A,#N/A,TRUE,"BT M200 da 10x20"}</definedName>
    <definedName name="lan" localSheetId="2" hidden="1">{#N/A,#N/A,TRUE,"BT M200 da 10x20"}</definedName>
    <definedName name="lan" localSheetId="3" hidden="1">{#N/A,#N/A,TRUE,"BT M200 da 10x20"}</definedName>
    <definedName name="lan" localSheetId="8" hidden="1">{#N/A,#N/A,TRUE,"BT M200 da 10x20"}</definedName>
    <definedName name="lan" hidden="1">{#N/A,#N/A,TRUE,"BT M200 da 10x20"}</definedName>
    <definedName name="lancan" localSheetId="9">#REF!</definedName>
    <definedName name="lancan" localSheetId="13">#REF!</definedName>
    <definedName name="lancan" localSheetId="0">#REF!</definedName>
    <definedName name="lancan" localSheetId="2">#REF!</definedName>
    <definedName name="lancan" localSheetId="3">#REF!</definedName>
    <definedName name="lancan" localSheetId="8">#REF!</definedName>
    <definedName name="lancan">#REF!</definedName>
    <definedName name="lantrai" localSheetId="0">#REF!</definedName>
    <definedName name="lantrai" localSheetId="2">#REF!</definedName>
    <definedName name="lantrai" localSheetId="3">#REF!</definedName>
    <definedName name="lantrai" localSheetId="8">#REF!</definedName>
    <definedName name="lantrai">#REF!</definedName>
    <definedName name="langson" localSheetId="9" hidden="1">{"'Sheet1'!$L$16"}</definedName>
    <definedName name="langson" localSheetId="12" hidden="1">{"'Sheet1'!$L$16"}</definedName>
    <definedName name="langson" localSheetId="13" hidden="1">{"'Sheet1'!$L$16"}</definedName>
    <definedName name="langson" localSheetId="14" hidden="1">{"'Sheet1'!$L$16"}</definedName>
    <definedName name="langson" localSheetId="15" hidden="1">{"'Sheet1'!$L$16"}</definedName>
    <definedName name="langson" localSheetId="16" hidden="1">{"'Sheet1'!$L$16"}</definedName>
    <definedName name="langson" localSheetId="0" hidden="1">{"'Sheet1'!$L$16"}</definedName>
    <definedName name="langson" localSheetId="2" hidden="1">{"'Sheet1'!$L$16"}</definedName>
    <definedName name="langson" localSheetId="3" hidden="1">{"'Sheet1'!$L$16"}</definedName>
    <definedName name="langson" localSheetId="5" hidden="1">{"'Sheet1'!$L$16"}</definedName>
    <definedName name="langson" localSheetId="6" hidden="1">{"'Sheet1'!$L$16"}</definedName>
    <definedName name="langson" localSheetId="8" hidden="1">{"'Sheet1'!$L$16"}</definedName>
    <definedName name="langson" hidden="1">{"'Sheet1'!$L$16"}</definedName>
    <definedName name="lanhto" localSheetId="0">#REF!</definedName>
    <definedName name="lanhto" localSheetId="2">#REF!</definedName>
    <definedName name="lanhto" localSheetId="3">#REF!</definedName>
    <definedName name="lanhto" localSheetId="8">#REF!</definedName>
    <definedName name="lanhto">#REF!</definedName>
    <definedName name="lao_keo_dam_cau" localSheetId="0">#REF!</definedName>
    <definedName name="lao_keo_dam_cau" localSheetId="2">#REF!</definedName>
    <definedName name="lao_keo_dam_cau" localSheetId="3">#REF!</definedName>
    <definedName name="lao_keo_dam_cau" localSheetId="8">#REF!</definedName>
    <definedName name="lao_keo_dam_cau">#REF!</definedName>
    <definedName name="LAP_DAT_TBA" localSheetId="0">#REF!</definedName>
    <definedName name="LAP_DAT_TBA" localSheetId="2">#REF!</definedName>
    <definedName name="LAP_DAT_TBA" localSheetId="3">#REF!</definedName>
    <definedName name="LAP_DAT_TBA" localSheetId="8">#REF!</definedName>
    <definedName name="LAP_DAT_TBA">#REF!</definedName>
    <definedName name="Lap_dat_td">'[23]M 67'!$A$37:$F$40</definedName>
    <definedName name="Last_Row">#N/A</definedName>
    <definedName name="Lban" localSheetId="9">#REF!</definedName>
    <definedName name="Lban" localSheetId="13">#REF!</definedName>
    <definedName name="Lban" localSheetId="0">#REF!</definedName>
    <definedName name="Lban" localSheetId="2">#REF!</definedName>
    <definedName name="Lban" localSheetId="3">#REF!</definedName>
    <definedName name="Lban" localSheetId="8">#REF!</definedName>
    <definedName name="Lban">#REF!</definedName>
    <definedName name="LBR" localSheetId="9">#REF!</definedName>
    <definedName name="LBR" localSheetId="0">#REF!</definedName>
    <definedName name="LBR" localSheetId="2">#REF!</definedName>
    <definedName name="LBR" localSheetId="3">#REF!</definedName>
    <definedName name="LBR" localSheetId="8">#REF!</definedName>
    <definedName name="LBR">#REF!</definedName>
    <definedName name="LBS_22">107800000</definedName>
    <definedName name="lc" localSheetId="9" hidden="1">{"'Sheet1'!$L$16"}</definedName>
    <definedName name="lc" localSheetId="12" hidden="1">{"'Sheet1'!$L$16"}</definedName>
    <definedName name="lc" localSheetId="13" hidden="1">{"'Sheet1'!$L$16"}</definedName>
    <definedName name="lc" localSheetId="14" hidden="1">{"'Sheet1'!$L$16"}</definedName>
    <definedName name="lc" localSheetId="15" hidden="1">{"'Sheet1'!$L$16"}</definedName>
    <definedName name="lc" localSheetId="16" hidden="1">{"'Sheet1'!$L$16"}</definedName>
    <definedName name="lc" localSheetId="0" hidden="1">{"'Sheet1'!$L$16"}</definedName>
    <definedName name="lc" localSheetId="2" hidden="1">{"'Sheet1'!$L$16"}</definedName>
    <definedName name="lc" localSheetId="3" hidden="1">{"'Sheet1'!$L$16"}</definedName>
    <definedName name="lc" localSheetId="8" hidden="1">{"'Sheet1'!$L$16"}</definedName>
    <definedName name="lc" hidden="1">{"'Sheet1'!$L$16"}</definedName>
    <definedName name="LC5_total" localSheetId="0">#REF!</definedName>
    <definedName name="LC5_total" localSheetId="2">#REF!</definedName>
    <definedName name="LC5_total" localSheetId="3">#REF!</definedName>
    <definedName name="LC5_total" localSheetId="8">#REF!</definedName>
    <definedName name="LC5_total">#REF!</definedName>
    <definedName name="LC6_total" localSheetId="0">#REF!</definedName>
    <definedName name="LC6_total" localSheetId="2">#REF!</definedName>
    <definedName name="LC6_total" localSheetId="3">#REF!</definedName>
    <definedName name="LC6_total" localSheetId="8">#REF!</definedName>
    <definedName name="LC6_total">#REF!</definedName>
    <definedName name="Lcb" localSheetId="0">#REF!</definedName>
    <definedName name="Lcb" localSheetId="2">#REF!</definedName>
    <definedName name="Lcb" localSheetId="3">#REF!</definedName>
    <definedName name="Lcb" localSheetId="8">#REF!</definedName>
    <definedName name="Lcb">#REF!</definedName>
    <definedName name="lcc" localSheetId="13">#REF!</definedName>
    <definedName name="lcc">#N/A</definedName>
    <definedName name="lcd" localSheetId="13">#REF!</definedName>
    <definedName name="lcd" localSheetId="0">#REF!</definedName>
    <definedName name="lcd" localSheetId="2">#REF!</definedName>
    <definedName name="lcd" localSheetId="3">#REF!</definedName>
    <definedName name="lcd" localSheetId="8">#REF!</definedName>
    <definedName name="lcd">#REF!</definedName>
    <definedName name="Lcot" localSheetId="0">#REF!</definedName>
    <definedName name="Lcot" localSheetId="2">#REF!</definedName>
    <definedName name="Lcot" localSheetId="3">#REF!</definedName>
    <definedName name="Lcot" localSheetId="8">#REF!</definedName>
    <definedName name="Lcot">#REF!</definedName>
    <definedName name="lct" localSheetId="0">#REF!</definedName>
    <definedName name="lct" localSheetId="2">#REF!</definedName>
    <definedName name="lct" localSheetId="3">#REF!</definedName>
    <definedName name="lct" localSheetId="8">#REF!</definedName>
    <definedName name="lct">#REF!</definedName>
    <definedName name="LDAM" localSheetId="0">#REF!</definedName>
    <definedName name="LDAM" localSheetId="2">#REF!</definedName>
    <definedName name="LDAM" localSheetId="3">#REF!</definedName>
    <definedName name="LDAM" localSheetId="8">#REF!</definedName>
    <definedName name="LDAM">#REF!</definedName>
    <definedName name="Ldatcat" localSheetId="0">#REF!</definedName>
    <definedName name="Ldatcat" localSheetId="2">#REF!</definedName>
    <definedName name="Ldatcat" localSheetId="3">#REF!</definedName>
    <definedName name="Ldatcat" localSheetId="8">#REF!</definedName>
    <definedName name="Ldatcat">#REF!</definedName>
    <definedName name="Ldi" localSheetId="0">#REF!</definedName>
    <definedName name="Ldi" localSheetId="2">#REF!</definedName>
    <definedName name="Ldi" localSheetId="3">#REF!</definedName>
    <definedName name="Ldi" localSheetId="8">#REF!</definedName>
    <definedName name="Ldi">#REF!</definedName>
    <definedName name="LDIM" localSheetId="0">#REF!</definedName>
    <definedName name="LDIM" localSheetId="2">#REF!</definedName>
    <definedName name="LDIM" localSheetId="3">#REF!</definedName>
    <definedName name="LDIM" localSheetId="8">#REF!</definedName>
    <definedName name="LDIM">#REF!</definedName>
    <definedName name="Lf" localSheetId="0">#REF!</definedName>
    <definedName name="Lf" localSheetId="2">#REF!</definedName>
    <definedName name="Lf" localSheetId="3">#REF!</definedName>
    <definedName name="Lf" localSheetId="8">#REF!</definedName>
    <definedName name="Lf">#REF!</definedName>
    <definedName name="Lg" localSheetId="0">#REF!</definedName>
    <definedName name="Lg" localSheetId="2">#REF!</definedName>
    <definedName name="Lg" localSheetId="3">#REF!</definedName>
    <definedName name="Lg" localSheetId="8">#REF!</definedName>
    <definedName name="Lg">#REF!</definedName>
    <definedName name="LG_CB_N1" localSheetId="0">#REF!</definedName>
    <definedName name="LG_CB_N1" localSheetId="2">#REF!</definedName>
    <definedName name="LG_CB_N1" localSheetId="3">#REF!</definedName>
    <definedName name="LG_CB_N1" localSheetId="8">#REF!</definedName>
    <definedName name="LG_CB_N1">#REF!</definedName>
    <definedName name="LgL" localSheetId="0">#REF!</definedName>
    <definedName name="LgL" localSheetId="2">#REF!</definedName>
    <definedName name="LgL" localSheetId="3">#REF!</definedName>
    <definedName name="LgL" localSheetId="8">#REF!</definedName>
    <definedName name="LgL">#REF!</definedName>
    <definedName name="lh" localSheetId="0">#REF!</definedName>
    <definedName name="lh" localSheetId="2">#REF!</definedName>
    <definedName name="lh" localSheetId="3">#REF!</definedName>
    <definedName name="lh" localSheetId="8">#REF!</definedName>
    <definedName name="lh">#REF!</definedName>
    <definedName name="LIET_KE_VI_TRI_DZ0.4KV" localSheetId="0">#REF!</definedName>
    <definedName name="LIET_KE_VI_TRI_DZ0.4KV" localSheetId="2">#REF!</definedName>
    <definedName name="LIET_KE_VI_TRI_DZ0.4KV" localSheetId="3">#REF!</definedName>
    <definedName name="LIET_KE_VI_TRI_DZ0.4KV" localSheetId="8">#REF!</definedName>
    <definedName name="LIET_KE_VI_TRI_DZ0.4KV">#REF!</definedName>
    <definedName name="LIET_KE_VI_TRI_DZ22KV" localSheetId="0">#REF!</definedName>
    <definedName name="LIET_KE_VI_TRI_DZ22KV" localSheetId="2">#REF!</definedName>
    <definedName name="LIET_KE_VI_TRI_DZ22KV" localSheetId="3">#REF!</definedName>
    <definedName name="LIET_KE_VI_TRI_DZ22KV" localSheetId="8">#REF!</definedName>
    <definedName name="LIET_KE_VI_TRI_DZ22KV">#REF!</definedName>
    <definedName name="limcount" hidden="1">13</definedName>
    <definedName name="line15" localSheetId="13">#REF!</definedName>
    <definedName name="line15" localSheetId="0">#REF!</definedName>
    <definedName name="line15" localSheetId="2">#REF!</definedName>
    <definedName name="line15" localSheetId="3">#REF!</definedName>
    <definedName name="line15" localSheetId="8">#REF!</definedName>
    <definedName name="line15">#REF!</definedName>
    <definedName name="list" localSheetId="0">#REF!</definedName>
    <definedName name="list" localSheetId="2">#REF!</definedName>
    <definedName name="list" localSheetId="3">#REF!</definedName>
    <definedName name="list" localSheetId="8">#REF!</definedName>
    <definedName name="list">#REF!</definedName>
    <definedName name="ljkl" localSheetId="12" hidden="1">{"'Sheet1'!$L$16"}</definedName>
    <definedName name="ljkl" localSheetId="14" hidden="1">{"'Sheet1'!$L$16"}</definedName>
    <definedName name="ljkl" localSheetId="0" hidden="1">{"'Sheet1'!$L$16"}</definedName>
    <definedName name="ljkl" localSheetId="2" hidden="1">{"'Sheet1'!$L$16"}</definedName>
    <definedName name="ljkl" localSheetId="3" hidden="1">{"'Sheet1'!$L$16"}</definedName>
    <definedName name="ljkl" localSheetId="5" hidden="1">{"'Sheet1'!$L$16"}</definedName>
    <definedName name="ljkl" localSheetId="6" hidden="1">{"'Sheet1'!$L$16"}</definedName>
    <definedName name="ljkl" localSheetId="8" hidden="1">{"'Sheet1'!$L$16"}</definedName>
    <definedName name="ljkl" hidden="1">{"'Sheet1'!$L$16"}</definedName>
    <definedName name="lk" localSheetId="13" hidden="1">#REF!</definedName>
    <definedName name="lk" localSheetId="15" hidden="1">#REF!</definedName>
    <definedName name="lk" localSheetId="16" hidden="1">#REF!</definedName>
    <definedName name="LK" localSheetId="0" hidden="1">{"'Sheet1'!$L$16"}</definedName>
    <definedName name="LK" localSheetId="2" hidden="1">{"'Sheet1'!$L$16"}</definedName>
    <definedName name="LK" localSheetId="3" hidden="1">{"'Sheet1'!$L$16"}</definedName>
    <definedName name="LK" localSheetId="5" hidden="1">{"'Sheet1'!$L$16"}</definedName>
    <definedName name="LK" localSheetId="6" hidden="1">{"'Sheet1'!$L$16"}</definedName>
    <definedName name="lk" localSheetId="8" hidden="1">#REF!</definedName>
    <definedName name="LK" hidden="1">{"'Sheet1'!$L$16"}</definedName>
    <definedName name="LK.T2" localSheetId="0">#REF!</definedName>
    <definedName name="LK.T2" localSheetId="2">#REF!</definedName>
    <definedName name="LK.T2" localSheetId="3">#REF!</definedName>
    <definedName name="LK.T2" localSheetId="8">#REF!</definedName>
    <definedName name="LK.T2">#REF!</definedName>
    <definedName name="LK.T3" localSheetId="0">#REF!</definedName>
    <definedName name="LK.T3" localSheetId="2">#REF!</definedName>
    <definedName name="LK.T3" localSheetId="3">#REF!</definedName>
    <definedName name="LK.T3" localSheetId="8">#REF!</definedName>
    <definedName name="LK.T3">#REF!</definedName>
    <definedName name="LK.T4" localSheetId="0">#REF!</definedName>
    <definedName name="LK.T4" localSheetId="2">#REF!</definedName>
    <definedName name="LK.T4" localSheetId="3">#REF!</definedName>
    <definedName name="LK.T4" localSheetId="8">#REF!</definedName>
    <definedName name="LK.T4">#REF!</definedName>
    <definedName name="LK.T5" localSheetId="0">#REF!</definedName>
    <definedName name="LK.T5" localSheetId="2">#REF!</definedName>
    <definedName name="LK.T5" localSheetId="3">#REF!</definedName>
    <definedName name="LK.T5" localSheetId="8">#REF!</definedName>
    <definedName name="LK.T5">#REF!</definedName>
    <definedName name="LK.T6" localSheetId="0">#REF!</definedName>
    <definedName name="LK.T6" localSheetId="2">#REF!</definedName>
    <definedName name="LK.T6" localSheetId="3">#REF!</definedName>
    <definedName name="LK.T6" localSheetId="8">#REF!</definedName>
    <definedName name="LK.T6">#REF!</definedName>
    <definedName name="LK_hathe" localSheetId="0">#REF!</definedName>
    <definedName name="LK_hathe" localSheetId="2">#REF!</definedName>
    <definedName name="LK_hathe" localSheetId="3">#REF!</definedName>
    <definedName name="LK_hathe" localSheetId="8">#REF!</definedName>
    <definedName name="LK_hathe">#REF!</definedName>
    <definedName name="LLs" localSheetId="0">#REF!</definedName>
    <definedName name="LLs" localSheetId="2">#REF!</definedName>
    <definedName name="LLs" localSheetId="3">#REF!</definedName>
    <definedName name="LLs" localSheetId="8">#REF!</definedName>
    <definedName name="LLs">#REF!</definedName>
    <definedName name="Lmk" localSheetId="0">#REF!</definedName>
    <definedName name="Lmk" localSheetId="2">#REF!</definedName>
    <definedName name="Lmk" localSheetId="3">#REF!</definedName>
    <definedName name="Lmk" localSheetId="8">#REF!</definedName>
    <definedName name="Lmk">#REF!</definedName>
    <definedName name="Lms" localSheetId="0">#REF!</definedName>
    <definedName name="Lms" localSheetId="2">#REF!</definedName>
    <definedName name="Lms" localSheetId="3">#REF!</definedName>
    <definedName name="Lms" localSheetId="8">#REF!</definedName>
    <definedName name="Lms">#REF!</definedName>
    <definedName name="Lmt" localSheetId="0">#REF!</definedName>
    <definedName name="Lmt" localSheetId="2">#REF!</definedName>
    <definedName name="Lmt" localSheetId="3">#REF!</definedName>
    <definedName name="Lmt" localSheetId="8">#REF!</definedName>
    <definedName name="Lmt">#REF!</definedName>
    <definedName name="ln">1</definedName>
    <definedName name="lnm">#N/A</definedName>
    <definedName name="Lnsc" localSheetId="9">#REF!</definedName>
    <definedName name="Lnsc" localSheetId="13">#REF!</definedName>
    <definedName name="Lnsc" localSheetId="0">#REF!</definedName>
    <definedName name="Lnsc" localSheetId="2">#REF!</definedName>
    <definedName name="Lnsc" localSheetId="3">#REF!</definedName>
    <definedName name="Lnsc" localSheetId="8">#REF!</definedName>
    <definedName name="Lnsc">#REF!</definedName>
    <definedName name="lntt" localSheetId="9">#REF!</definedName>
    <definedName name="lntt" localSheetId="0">#REF!</definedName>
    <definedName name="lntt" localSheetId="2">#REF!</definedName>
    <definedName name="lntt" localSheetId="3">#REF!</definedName>
    <definedName name="lntt" localSheetId="8">#REF!</definedName>
    <definedName name="lntt">#REF!</definedName>
    <definedName name="Lo" localSheetId="9">#REF!</definedName>
    <definedName name="Lo" localSheetId="0">#REF!</definedName>
    <definedName name="Lo" localSheetId="2">#REF!</definedName>
    <definedName name="Lo" localSheetId="3">#REF!</definedName>
    <definedName name="Lo" localSheetId="8">#REF!</definedName>
    <definedName name="Lo">#REF!</definedName>
    <definedName name="LoadData" localSheetId="0">#REF!</definedName>
    <definedName name="LoadData" localSheetId="2">#REF!</definedName>
    <definedName name="LoadData" localSheetId="3">#REF!</definedName>
    <definedName name="LoadData" localSheetId="8">#REF!</definedName>
    <definedName name="LoadData">#REF!</definedName>
    <definedName name="LoadingData" localSheetId="0">#REF!</definedName>
    <definedName name="LoadingData" localSheetId="2">#REF!</definedName>
    <definedName name="LoadingData" localSheetId="3">#REF!</definedName>
    <definedName name="LoadingData" localSheetId="8">#REF!</definedName>
    <definedName name="LoadingData">#REF!</definedName>
    <definedName name="loai" localSheetId="0">#REF!</definedName>
    <definedName name="loai" localSheetId="2">#REF!</definedName>
    <definedName name="loai" localSheetId="3">#REF!</definedName>
    <definedName name="loai" localSheetId="8">#REF!</definedName>
    <definedName name="loai">#REF!</definedName>
    <definedName name="LoÁi_BQL" localSheetId="0">#REF!</definedName>
    <definedName name="LoÁi_BQL" localSheetId="2">#REF!</definedName>
    <definedName name="LoÁi_BQL" localSheetId="3">#REF!</definedName>
    <definedName name="LoÁi_BQL" localSheetId="8">#REF!</definedName>
    <definedName name="LoÁi_BQL">#REF!</definedName>
    <definedName name="LoÁi_CT" localSheetId="0">#REF!</definedName>
    <definedName name="LoÁi_CT" localSheetId="2">#REF!</definedName>
    <definedName name="LoÁi_CT" localSheetId="3">#REF!</definedName>
    <definedName name="LoÁi_CT" localSheetId="8">#REF!</definedName>
    <definedName name="LoÁi_CT">#REF!</definedName>
    <definedName name="LOAI_DUONG" localSheetId="0">#REF!</definedName>
    <definedName name="LOAI_DUONG" localSheetId="2">#REF!</definedName>
    <definedName name="LOAI_DUONG" localSheetId="3">#REF!</definedName>
    <definedName name="LOAI_DUONG" localSheetId="8">#REF!</definedName>
    <definedName name="LOAI_DUONG">#REF!</definedName>
    <definedName name="Loai_TD" localSheetId="0">#REF!</definedName>
    <definedName name="Loai_TD" localSheetId="2">#REF!</definedName>
    <definedName name="Loai_TD" localSheetId="3">#REF!</definedName>
    <definedName name="Loai_TD" localSheetId="8">#REF!</definedName>
    <definedName name="Loai_TD">#REF!</definedName>
    <definedName name="LoaiCT" localSheetId="0">#REF!</definedName>
    <definedName name="LoaiCT" localSheetId="2">#REF!</definedName>
    <definedName name="LoaiCT" localSheetId="3">#REF!</definedName>
    <definedName name="LoaiCT" localSheetId="8">#REF!</definedName>
    <definedName name="LoaiCT">#REF!</definedName>
    <definedName name="LoaixeH" localSheetId="0">#REF!</definedName>
    <definedName name="LoaixeH" localSheetId="2">#REF!</definedName>
    <definedName name="LoaixeH" localSheetId="3">#REF!</definedName>
    <definedName name="LoaixeH" localSheetId="8">#REF!</definedName>
    <definedName name="LoaixeH">#REF!</definedName>
    <definedName name="LoaixeXB" localSheetId="0">#REF!</definedName>
    <definedName name="LoaixeXB" localSheetId="2">#REF!</definedName>
    <definedName name="LoaixeXB" localSheetId="3">#REF!</definedName>
    <definedName name="LoaixeXB" localSheetId="8">#REF!</definedName>
    <definedName name="LoaixeXB">#REF!</definedName>
    <definedName name="loinhuan" localSheetId="0">#REF!</definedName>
    <definedName name="loinhuan" localSheetId="2">#REF!</definedName>
    <definedName name="loinhuan" localSheetId="3">#REF!</definedName>
    <definedName name="loinhuan" localSheetId="8">#REF!</definedName>
    <definedName name="loinhuan">#REF!</definedName>
    <definedName name="lón1" localSheetId="0">#REF!</definedName>
    <definedName name="lón1" localSheetId="2">#REF!</definedName>
    <definedName name="lón1" localSheetId="3">#REF!</definedName>
    <definedName name="lón1" localSheetId="8">#REF!</definedName>
    <definedName name="lón1">#REF!</definedName>
    <definedName name="lón4" localSheetId="0">#REF!</definedName>
    <definedName name="lón4" localSheetId="2">#REF!</definedName>
    <definedName name="lón4" localSheetId="3">#REF!</definedName>
    <definedName name="lón4" localSheetId="8">#REF!</definedName>
    <definedName name="lón4">#REF!</definedName>
    <definedName name="long" localSheetId="0">#REF!</definedName>
    <definedName name="long" localSheetId="2">#REF!</definedName>
    <definedName name="long" localSheetId="3">#REF!</definedName>
    <definedName name="long" localSheetId="8">#REF!</definedName>
    <definedName name="long">#REF!</definedName>
    <definedName name="LOOP" localSheetId="0">#REF!</definedName>
    <definedName name="LOOP" localSheetId="2">#REF!</definedName>
    <definedName name="LOOP" localSheetId="3">#REF!</definedName>
    <definedName name="LOOP" localSheetId="8">#REF!</definedName>
    <definedName name="LOOP">#REF!</definedName>
    <definedName name="LPTDDT" localSheetId="0">#REF!</definedName>
    <definedName name="LPTDDT" localSheetId="2">#REF!</definedName>
    <definedName name="LPTDDT" localSheetId="3">#REF!</definedName>
    <definedName name="LPTDDT" localSheetId="8">#REF!</definedName>
    <definedName name="LPTDDT">#REF!</definedName>
    <definedName name="LPTDTK" localSheetId="0">#REF!</definedName>
    <definedName name="LPTDTK" localSheetId="2">#REF!</definedName>
    <definedName name="LPTDTK" localSheetId="3">#REF!</definedName>
    <definedName name="LPTDTK" localSheetId="8">#REF!</definedName>
    <definedName name="LPTDTK">#REF!</definedName>
    <definedName name="lrung" localSheetId="0">#REF!</definedName>
    <definedName name="lrung" localSheetId="2">#REF!</definedName>
    <definedName name="lrung" localSheetId="3">#REF!</definedName>
    <definedName name="lrung" localSheetId="8">#REF!</definedName>
    <definedName name="lrung">#REF!</definedName>
    <definedName name="ltre" localSheetId="0">#REF!</definedName>
    <definedName name="ltre" localSheetId="2">#REF!</definedName>
    <definedName name="ltre" localSheetId="3">#REF!</definedName>
    <definedName name="ltre" localSheetId="8">#REF!</definedName>
    <definedName name="ltre">#REF!</definedName>
    <definedName name="lu12.2" localSheetId="0">#REF!</definedName>
    <definedName name="lu12.2" localSheetId="2">#REF!</definedName>
    <definedName name="lu12.2" localSheetId="3">#REF!</definedName>
    <definedName name="lu12.2" localSheetId="8">#REF!</definedName>
    <definedName name="lu12.2">#REF!</definedName>
    <definedName name="lu14.5" localSheetId="0">#REF!</definedName>
    <definedName name="lu14.5" localSheetId="2">#REF!</definedName>
    <definedName name="lu14.5" localSheetId="3">#REF!</definedName>
    <definedName name="lu14.5" localSheetId="8">#REF!</definedName>
    <definedName name="lu14.5">#REF!</definedName>
    <definedName name="lu15.5" localSheetId="0">#REF!</definedName>
    <definedName name="lu15.5" localSheetId="2">#REF!</definedName>
    <definedName name="lu15.5" localSheetId="3">#REF!</definedName>
    <definedName name="lu15.5" localSheetId="8">#REF!</definedName>
    <definedName name="lu15.5">#REF!</definedName>
    <definedName name="luc" localSheetId="9" hidden="1">{"'Sheet1'!$L$16"}</definedName>
    <definedName name="luc" localSheetId="12" hidden="1">{"'Sheet1'!$L$16"}</definedName>
    <definedName name="luc" localSheetId="13" hidden="1">{"'Sheet1'!$L$16"}</definedName>
    <definedName name="luc" localSheetId="14" hidden="1">{"'Sheet1'!$L$16"}</definedName>
    <definedName name="luc" localSheetId="15" hidden="1">{"'Sheet1'!$L$16"}</definedName>
    <definedName name="luc" localSheetId="16" hidden="1">{"'Sheet1'!$L$16"}</definedName>
    <definedName name="luc" localSheetId="0" hidden="1">{"'Sheet1'!$L$16"}</definedName>
    <definedName name="luc" localSheetId="2" hidden="1">{"'Sheet1'!$L$16"}</definedName>
    <definedName name="luc" localSheetId="3" hidden="1">{"'Sheet1'!$L$16"}</definedName>
    <definedName name="luc" localSheetId="8" hidden="1">{"'Sheet1'!$L$16"}</definedName>
    <definedName name="luc" hidden="1">{"'Sheet1'!$L$16"}</definedName>
    <definedName name="lulop16" localSheetId="13">#REF!</definedName>
    <definedName name="lulop16">'[2]R&amp;P'!$G$167</definedName>
    <definedName name="lulop25">#N/A</definedName>
    <definedName name="luoichanrac" localSheetId="13">#REF!</definedName>
    <definedName name="luoichanrac" localSheetId="0">#REF!</definedName>
    <definedName name="luoichanrac" localSheetId="2">#REF!</definedName>
    <definedName name="luoichanrac" localSheetId="3">#REF!</definedName>
    <definedName name="luoichanrac" localSheetId="8">#REF!</definedName>
    <definedName name="luoichanrac">#REF!</definedName>
    <definedName name="luoncap" localSheetId="13">#REF!</definedName>
    <definedName name="luoncap">'[2]R&amp;P'!$G$250</definedName>
    <definedName name="lurung16" localSheetId="13">#REF!</definedName>
    <definedName name="lurung16">'[2]R&amp;P'!$G$172</definedName>
    <definedName name="lurung25">#N/A</definedName>
    <definedName name="luthep10" localSheetId="13">#REF!</definedName>
    <definedName name="luthep10">'[2]R&amp;P'!$G$179</definedName>
    <definedName name="luthep12">#N/A</definedName>
    <definedName name="luthep8.5">#N/A</definedName>
    <definedName name="Luy.ke.30.11" localSheetId="13">#REF!</definedName>
    <definedName name="Luy.ke.30.11" localSheetId="0">#REF!</definedName>
    <definedName name="Luy.ke.30.11" localSheetId="2">#REF!</definedName>
    <definedName name="Luy.ke.30.11" localSheetId="3">#REF!</definedName>
    <definedName name="Luy.ke.30.11" localSheetId="8">#REF!</definedName>
    <definedName name="Luy.ke.30.11">#REF!</definedName>
    <definedName name="Luy.ke.31.10" localSheetId="0">#REF!</definedName>
    <definedName name="Luy.ke.31.10" localSheetId="2">#REF!</definedName>
    <definedName name="Luy.ke.31.10" localSheetId="3">#REF!</definedName>
    <definedName name="Luy.ke.31.10" localSheetId="8">#REF!</definedName>
    <definedName name="Luy.ke.31.10">#REF!</definedName>
    <definedName name="lv.." localSheetId="0">#REF!</definedName>
    <definedName name="lv.." localSheetId="2">#REF!</definedName>
    <definedName name="lv.." localSheetId="3">#REF!</definedName>
    <definedName name="lv.." localSheetId="8">#REF!</definedName>
    <definedName name="lv..">#REF!</definedName>
    <definedName name="lVC" localSheetId="0">#REF!</definedName>
    <definedName name="lVC" localSheetId="2">#REF!</definedName>
    <definedName name="lVC" localSheetId="3">#REF!</definedName>
    <definedName name="lVC" localSheetId="8">#REF!</definedName>
    <definedName name="lVC">#REF!</definedName>
    <definedName name="lvr.." localSheetId="0">#REF!</definedName>
    <definedName name="lvr.." localSheetId="2">#REF!</definedName>
    <definedName name="lvr.." localSheetId="3">#REF!</definedName>
    <definedName name="lvr.." localSheetId="8">#REF!</definedName>
    <definedName name="lvr..">#REF!</definedName>
    <definedName name="lvt" localSheetId="0">#REF!</definedName>
    <definedName name="lvt" localSheetId="2">#REF!</definedName>
    <definedName name="lvt" localSheetId="3">#REF!</definedName>
    <definedName name="lvt" localSheetId="8">#REF!</definedName>
    <definedName name="lvt">#REF!</definedName>
    <definedName name="m" localSheetId="9" hidden="1">{"'Sheet1'!$L$16"}</definedName>
    <definedName name="m" localSheetId="12" hidden="1">{"'Sheet1'!$L$16"}</definedName>
    <definedName name="m" localSheetId="13" hidden="1">{"'Sheet1'!$L$16"}</definedName>
    <definedName name="m" localSheetId="14" hidden="1">{"'Sheet1'!$L$16"}</definedName>
    <definedName name="m" localSheetId="15" hidden="1">{"'Sheet1'!$L$16"}</definedName>
    <definedName name="m" localSheetId="16" hidden="1">{"'Sheet1'!$L$16"}</definedName>
    <definedName name="m" localSheetId="0" hidden="1">{"'Sheet1'!$L$16"}</definedName>
    <definedName name="m" localSheetId="2" hidden="1">{"'Sheet1'!$L$16"}</definedName>
    <definedName name="m" localSheetId="3" hidden="1">{"'Sheet1'!$L$16"}</definedName>
    <definedName name="m" localSheetId="8" hidden="1">{"'Sheet1'!$L$16"}</definedName>
    <definedName name="m" hidden="1">{"'Sheet1'!$L$16"}</definedName>
    <definedName name="M_CSCT" localSheetId="0">#REF!</definedName>
    <definedName name="M_CSCT" localSheetId="2">#REF!</definedName>
    <definedName name="M_CSCT" localSheetId="3">#REF!</definedName>
    <definedName name="M_CSCT" localSheetId="8">#REF!</definedName>
    <definedName name="M_CSCT">#REF!</definedName>
    <definedName name="M_TD" localSheetId="0">#REF!</definedName>
    <definedName name="M_TD" localSheetId="2">#REF!</definedName>
    <definedName name="M_TD" localSheetId="3">#REF!</definedName>
    <definedName name="M_TD" localSheetId="8">#REF!</definedName>
    <definedName name="M_TD">#REF!</definedName>
    <definedName name="M0.4" localSheetId="0">#REF!</definedName>
    <definedName name="M0.4" localSheetId="2">#REF!</definedName>
    <definedName name="M0.4" localSheetId="3">#REF!</definedName>
    <definedName name="M0.4" localSheetId="8">#REF!</definedName>
    <definedName name="M0.4">#REF!</definedName>
    <definedName name="M10.1" localSheetId="0">#REF!</definedName>
    <definedName name="M10.1" localSheetId="2">#REF!</definedName>
    <definedName name="M10.1" localSheetId="3">#REF!</definedName>
    <definedName name="M10.1" localSheetId="8">#REF!</definedName>
    <definedName name="M10.1">#REF!</definedName>
    <definedName name="M10.1a" localSheetId="0">#REF!</definedName>
    <definedName name="M10.1a" localSheetId="2">#REF!</definedName>
    <definedName name="M10.1a" localSheetId="3">#REF!</definedName>
    <definedName name="M10.1a" localSheetId="8">#REF!</definedName>
    <definedName name="M10.1a">#REF!</definedName>
    <definedName name="M10.2" localSheetId="0">#REF!</definedName>
    <definedName name="M10.2" localSheetId="2">#REF!</definedName>
    <definedName name="M10.2" localSheetId="3">#REF!</definedName>
    <definedName name="M10.2" localSheetId="8">#REF!</definedName>
    <definedName name="M10.2">#REF!</definedName>
    <definedName name="M10.2a" localSheetId="0">#REF!</definedName>
    <definedName name="M10.2a" localSheetId="2">#REF!</definedName>
    <definedName name="M10.2a" localSheetId="3">#REF!</definedName>
    <definedName name="M10.2a" localSheetId="8">#REF!</definedName>
    <definedName name="M10.2a">#REF!</definedName>
    <definedName name="M102bn" localSheetId="0">#REF!</definedName>
    <definedName name="M102bn" localSheetId="2">#REF!</definedName>
    <definedName name="M102bn" localSheetId="3">#REF!</definedName>
    <definedName name="M102bn" localSheetId="8">#REF!</definedName>
    <definedName name="M102bn">#REF!</definedName>
    <definedName name="M102bnvc" localSheetId="0">#REF!</definedName>
    <definedName name="M102bnvc" localSheetId="2">#REF!</definedName>
    <definedName name="M102bnvc" localSheetId="3">#REF!</definedName>
    <definedName name="M102bnvc" localSheetId="8">#REF!</definedName>
    <definedName name="M102bnvc">#REF!</definedName>
    <definedName name="M10aa1p" localSheetId="0">#REF!</definedName>
    <definedName name="M10aa1p" localSheetId="2">#REF!</definedName>
    <definedName name="M10aa1p" localSheetId="3">#REF!</definedName>
    <definedName name="M10aa1p" localSheetId="8">#REF!</definedName>
    <definedName name="M10aa1p">#REF!</definedName>
    <definedName name="M10bbnc" localSheetId="0">#REF!</definedName>
    <definedName name="M10bbnc" localSheetId="2">#REF!</definedName>
    <definedName name="M10bbnc" localSheetId="3">#REF!</definedName>
    <definedName name="M10bbnc" localSheetId="8">#REF!</definedName>
    <definedName name="M10bbnc">#REF!</definedName>
    <definedName name="M10bbvc" localSheetId="0">#REF!</definedName>
    <definedName name="M10bbvc" localSheetId="2">#REF!</definedName>
    <definedName name="M10bbvc" localSheetId="3">#REF!</definedName>
    <definedName name="M10bbvc" localSheetId="8">#REF!</definedName>
    <definedName name="M10bbvc">#REF!</definedName>
    <definedName name="M10bbvl" localSheetId="0">#REF!</definedName>
    <definedName name="M10bbvl" localSheetId="2">#REF!</definedName>
    <definedName name="M10bbvl" localSheetId="3">#REF!</definedName>
    <definedName name="M10bbvl" localSheetId="8">#REF!</definedName>
    <definedName name="M10bbvl">#REF!</definedName>
    <definedName name="M122bnvc" localSheetId="0">#REF!</definedName>
    <definedName name="M122bnvc" localSheetId="2">#REF!</definedName>
    <definedName name="M122bnvc" localSheetId="3">#REF!</definedName>
    <definedName name="M122bnvc" localSheetId="8">#REF!</definedName>
    <definedName name="M122bnvc">#REF!</definedName>
    <definedName name="M12aavl" localSheetId="0">#REF!</definedName>
    <definedName name="M12aavl" localSheetId="2">#REF!</definedName>
    <definedName name="M12aavl" localSheetId="3">#REF!</definedName>
    <definedName name="M12aavl" localSheetId="8">#REF!</definedName>
    <definedName name="M12aavl">#REF!</definedName>
    <definedName name="M12ba3p" localSheetId="0">#REF!</definedName>
    <definedName name="M12ba3p" localSheetId="2">#REF!</definedName>
    <definedName name="M12ba3p" localSheetId="3">#REF!</definedName>
    <definedName name="M12ba3p" localSheetId="8">#REF!</definedName>
    <definedName name="M12ba3p">#REF!</definedName>
    <definedName name="M12bb1p" localSheetId="0">#REF!</definedName>
    <definedName name="M12bb1p" localSheetId="2">#REF!</definedName>
    <definedName name="M12bb1p" localSheetId="3">#REF!</definedName>
    <definedName name="M12bb1p" localSheetId="8">#REF!</definedName>
    <definedName name="M12bb1p">#REF!</definedName>
    <definedName name="M12cbnc" localSheetId="0">#REF!</definedName>
    <definedName name="M12cbnc" localSheetId="2">#REF!</definedName>
    <definedName name="M12cbnc" localSheetId="3">#REF!</definedName>
    <definedName name="M12cbnc" localSheetId="8">#REF!</definedName>
    <definedName name="M12cbnc">#REF!</definedName>
    <definedName name="M12cbvl" localSheetId="0">#REF!</definedName>
    <definedName name="M12cbvl" localSheetId="2">#REF!</definedName>
    <definedName name="M12cbvl" localSheetId="3">#REF!</definedName>
    <definedName name="M12cbvl" localSheetId="8">#REF!</definedName>
    <definedName name="M12cbvl">#REF!</definedName>
    <definedName name="M14bb1p" localSheetId="0">#REF!</definedName>
    <definedName name="M14bb1p" localSheetId="2">#REF!</definedName>
    <definedName name="M14bb1p" localSheetId="3">#REF!</definedName>
    <definedName name="M14bb1p" localSheetId="8">#REF!</definedName>
    <definedName name="M14bb1p">#REF!</definedName>
    <definedName name="M8a" localSheetId="0">#REF!</definedName>
    <definedName name="M8a" localSheetId="2">#REF!</definedName>
    <definedName name="M8a" localSheetId="3">#REF!</definedName>
    <definedName name="M8a" localSheetId="8">#REF!</definedName>
    <definedName name="M8a">#REF!</definedName>
    <definedName name="M8aa" localSheetId="0">#REF!</definedName>
    <definedName name="M8aa" localSheetId="2">#REF!</definedName>
    <definedName name="M8aa" localSheetId="3">#REF!</definedName>
    <definedName name="M8aa" localSheetId="8">#REF!</definedName>
    <definedName name="M8aa">#REF!</definedName>
    <definedName name="M8aaHT" localSheetId="0">#REF!</definedName>
    <definedName name="M8aaHT" localSheetId="2">#REF!</definedName>
    <definedName name="M8aaHT" localSheetId="3">#REF!</definedName>
    <definedName name="M8aaHT" localSheetId="8">#REF!</definedName>
    <definedName name="M8aaHT">#REF!</definedName>
    <definedName name="m8aanc" localSheetId="0">#REF!</definedName>
    <definedName name="m8aanc" localSheetId="2">#REF!</definedName>
    <definedName name="m8aanc" localSheetId="3">#REF!</definedName>
    <definedName name="m8aanc" localSheetId="8">#REF!</definedName>
    <definedName name="m8aanc">#REF!</definedName>
    <definedName name="m8aavl" localSheetId="0">#REF!</definedName>
    <definedName name="m8aavl" localSheetId="2">#REF!</definedName>
    <definedName name="m8aavl" localSheetId="3">#REF!</definedName>
    <definedName name="m8aavl" localSheetId="8">#REF!</definedName>
    <definedName name="m8aavl">#REF!</definedName>
    <definedName name="M8aHT" localSheetId="0">#REF!</definedName>
    <definedName name="M8aHT" localSheetId="2">#REF!</definedName>
    <definedName name="M8aHT" localSheetId="3">#REF!</definedName>
    <definedName name="M8aHT" localSheetId="8">#REF!</definedName>
    <definedName name="M8aHT">#REF!</definedName>
    <definedName name="MA">#N/A</definedName>
    <definedName name="MA_DML" localSheetId="0">#REF!</definedName>
    <definedName name="MA_DML" localSheetId="2">#REF!</definedName>
    <definedName name="MA_DML" localSheetId="3">#REF!</definedName>
    <definedName name="MA_DML" localSheetId="8">#REF!</definedName>
    <definedName name="MA_DML">#REF!</definedName>
    <definedName name="Ma3pnc" localSheetId="0">#REF!</definedName>
    <definedName name="Ma3pnc" localSheetId="2">#REF!</definedName>
    <definedName name="Ma3pnc" localSheetId="3">#REF!</definedName>
    <definedName name="Ma3pnc" localSheetId="8">#REF!</definedName>
    <definedName name="Ma3pnc">#REF!</definedName>
    <definedName name="Ma3pvl" localSheetId="0">#REF!</definedName>
    <definedName name="Ma3pvl" localSheetId="2">#REF!</definedName>
    <definedName name="Ma3pvl" localSheetId="3">#REF!</definedName>
    <definedName name="Ma3pvl" localSheetId="8">#REF!</definedName>
    <definedName name="Ma3pvl">#REF!</definedName>
    <definedName name="Maa3pnc" localSheetId="0">#REF!</definedName>
    <definedName name="Maa3pnc" localSheetId="2">#REF!</definedName>
    <definedName name="Maa3pnc" localSheetId="3">#REF!</definedName>
    <definedName name="Maa3pnc" localSheetId="8">#REF!</definedName>
    <definedName name="Maa3pnc">#REF!</definedName>
    <definedName name="Maa3pvl" localSheetId="0">#REF!</definedName>
    <definedName name="Maa3pvl" localSheetId="2">#REF!</definedName>
    <definedName name="Maa3pvl" localSheetId="3">#REF!</definedName>
    <definedName name="Maa3pvl" localSheetId="8">#REF!</definedName>
    <definedName name="Maa3pvl">#REF!</definedName>
    <definedName name="macbt" localSheetId="0">#REF!</definedName>
    <definedName name="macbt" localSheetId="2">#REF!</definedName>
    <definedName name="macbt" localSheetId="3">#REF!</definedName>
    <definedName name="macbt" localSheetId="8">#REF!</definedName>
    <definedName name="macbt">#REF!</definedName>
    <definedName name="MACRO" localSheetId="0">#REF!</definedName>
    <definedName name="MACRO" localSheetId="2">#REF!</definedName>
    <definedName name="MACRO" localSheetId="3">#REF!</definedName>
    <definedName name="MACRO" localSheetId="8">#REF!</definedName>
    <definedName name="MACRO">#REF!</definedName>
    <definedName name="Macro2" localSheetId="0">#REF!</definedName>
    <definedName name="Macro2" localSheetId="2">#REF!</definedName>
    <definedName name="Macro2" localSheetId="3">#REF!</definedName>
    <definedName name="Macro2" localSheetId="8">#REF!</definedName>
    <definedName name="Macro2">#REF!</definedName>
    <definedName name="Macro3" localSheetId="0">#REF!</definedName>
    <definedName name="Macro3" localSheetId="2">#REF!</definedName>
    <definedName name="Macro3" localSheetId="3">#REF!</definedName>
    <definedName name="Macro3" localSheetId="8">#REF!</definedName>
    <definedName name="Macro3">#REF!</definedName>
    <definedName name="MACTANG_BD" localSheetId="0">#REF!</definedName>
    <definedName name="MACTANG_BD" localSheetId="2">#REF!</definedName>
    <definedName name="MACTANG_BD" localSheetId="3">#REF!</definedName>
    <definedName name="MACTANG_BD" localSheetId="8">#REF!</definedName>
    <definedName name="MACTANG_BD">#REF!</definedName>
    <definedName name="MACTANG_HT_BD" localSheetId="0">#REF!</definedName>
    <definedName name="MACTANG_HT_BD" localSheetId="2">#REF!</definedName>
    <definedName name="MACTANG_HT_BD" localSheetId="3">#REF!</definedName>
    <definedName name="MACTANG_HT_BD" localSheetId="8">#REF!</definedName>
    <definedName name="MACTANG_HT_BD">#REF!</definedName>
    <definedName name="MACTANG_HT_KT" localSheetId="0">#REF!</definedName>
    <definedName name="MACTANG_HT_KT" localSheetId="2">#REF!</definedName>
    <definedName name="MACTANG_HT_KT" localSheetId="3">#REF!</definedName>
    <definedName name="MACTANG_HT_KT" localSheetId="8">#REF!</definedName>
    <definedName name="MACTANG_HT_KT">#REF!</definedName>
    <definedName name="MACTANG_KT" localSheetId="0">#REF!</definedName>
    <definedName name="MACTANG_KT" localSheetId="2">#REF!</definedName>
    <definedName name="MACTANG_KT" localSheetId="3">#REF!</definedName>
    <definedName name="MACTANG_KT" localSheetId="8">#REF!</definedName>
    <definedName name="MACTANG_KT">#REF!</definedName>
    <definedName name="mahang" localSheetId="0">#REF!</definedName>
    <definedName name="mahang" localSheetId="2">#REF!</definedName>
    <definedName name="mahang" localSheetId="3">#REF!</definedName>
    <definedName name="mahang" localSheetId="8">#REF!</definedName>
    <definedName name="mahang">#REF!</definedName>
    <definedName name="mahang_tondk" localSheetId="0">#REF!</definedName>
    <definedName name="mahang_tondk" localSheetId="2">#REF!</definedName>
    <definedName name="mahang_tondk" localSheetId="3">#REF!</definedName>
    <definedName name="mahang_tondk" localSheetId="8">#REF!</definedName>
    <definedName name="mahang_tondk">#REF!</definedName>
    <definedName name="MAHH_BCX_NL" localSheetId="0">#REF!</definedName>
    <definedName name="MAHH_BCX_NL" localSheetId="2">#REF!</definedName>
    <definedName name="MAHH_BCX_NL" localSheetId="3">#REF!</definedName>
    <definedName name="MAHH_BCX_NL" localSheetId="8">#REF!</definedName>
    <definedName name="MAHH_BCX_NL">#REF!</definedName>
    <definedName name="mahieu" localSheetId="0">#REF!</definedName>
    <definedName name="mahieu" localSheetId="2">#REF!</definedName>
    <definedName name="mahieu" localSheetId="3">#REF!</definedName>
    <definedName name="mahieu" localSheetId="8">#REF!</definedName>
    <definedName name="mahieu">#REF!</definedName>
    <definedName name="mai" localSheetId="9" hidden="1">{"'Sheet1'!$L$16"}</definedName>
    <definedName name="mai" localSheetId="12" hidden="1">{"'Sheet1'!$L$16"}</definedName>
    <definedName name="mai" localSheetId="13" hidden="1">{"'Sheet1'!$L$16"}</definedName>
    <definedName name="mai" localSheetId="14" hidden="1">{"'Sheet1'!$L$16"}</definedName>
    <definedName name="mai" localSheetId="15" hidden="1">{"'Sheet1'!$L$16"}</definedName>
    <definedName name="mai" localSheetId="16" hidden="1">{"'Sheet1'!$L$16"}</definedName>
    <definedName name="mai" localSheetId="0" hidden="1">{"'Sheet1'!$L$16"}</definedName>
    <definedName name="mai" localSheetId="2" hidden="1">{"'Sheet1'!$L$16"}</definedName>
    <definedName name="mai" localSheetId="3" hidden="1">{"'Sheet1'!$L$16"}</definedName>
    <definedName name="mai" localSheetId="8" hidden="1">{"'Sheet1'!$L$16"}</definedName>
    <definedName name="mai" hidden="1">{"'Sheet1'!$L$16"}</definedName>
    <definedName name="MAJ_CON_EQP" localSheetId="0">#REF!</definedName>
    <definedName name="MAJ_CON_EQP" localSheetId="2">#REF!</definedName>
    <definedName name="MAJ_CON_EQP" localSheetId="3">#REF!</definedName>
    <definedName name="MAJ_CON_EQP" localSheetId="8">#REF!</definedName>
    <definedName name="MAJ_CON_EQP">#REF!</definedName>
    <definedName name="MakeIt" localSheetId="0">#REF!</definedName>
    <definedName name="MakeIt" localSheetId="2">#REF!</definedName>
    <definedName name="MakeIt" localSheetId="3">#REF!</definedName>
    <definedName name="MakeIt" localSheetId="8">#REF!</definedName>
    <definedName name="MakeIt">#REF!</definedName>
    <definedName name="MaMay_Q">#N/A</definedName>
    <definedName name="Mat_cau" localSheetId="13">#REF!</definedName>
    <definedName name="Mat_cau" localSheetId="0">#REF!</definedName>
    <definedName name="Mat_cau" localSheetId="2">#REF!</definedName>
    <definedName name="Mat_cau" localSheetId="3">#REF!</definedName>
    <definedName name="Mat_cau" localSheetId="8">#REF!</definedName>
    <definedName name="Mat_cau">#REF!</definedName>
    <definedName name="matbang" localSheetId="9" hidden="1">{"'Sheet1'!$L$16"}</definedName>
    <definedName name="matbang" localSheetId="12" hidden="1">{"'Sheet1'!$L$16"}</definedName>
    <definedName name="matbang" localSheetId="13" hidden="1">{"'Sheet1'!$L$16"}</definedName>
    <definedName name="matbang" localSheetId="14" hidden="1">{"'Sheet1'!$L$16"}</definedName>
    <definedName name="matbang" localSheetId="15" hidden="1">{"'Sheet1'!$L$16"}</definedName>
    <definedName name="matbang" localSheetId="16" hidden="1">{"'Sheet1'!$L$16"}</definedName>
    <definedName name="matbang" localSheetId="0" hidden="1">{"'Sheet1'!$L$16"}</definedName>
    <definedName name="matbang" localSheetId="2" hidden="1">{"'Sheet1'!$L$16"}</definedName>
    <definedName name="matbang" localSheetId="3" hidden="1">{"'Sheet1'!$L$16"}</definedName>
    <definedName name="matbang" localSheetId="8" hidden="1">{"'Sheet1'!$L$16"}</definedName>
    <definedName name="matbang" hidden="1">{"'Sheet1'!$L$16"}</definedName>
    <definedName name="MATP_BCN_TP" localSheetId="0">#REF!</definedName>
    <definedName name="MATP_BCN_TP" localSheetId="2">#REF!</definedName>
    <definedName name="MATP_BCN_TP" localSheetId="3">#REF!</definedName>
    <definedName name="MATP_BCN_TP" localSheetId="8">#REF!</definedName>
    <definedName name="MATP_BCN_TP">#REF!</definedName>
    <definedName name="MATP_BCX_NL" localSheetId="0">#REF!</definedName>
    <definedName name="MATP_BCX_NL" localSheetId="2">#REF!</definedName>
    <definedName name="MATP_BCX_NL" localSheetId="3">#REF!</definedName>
    <definedName name="MATP_BCX_NL" localSheetId="8">#REF!</definedName>
    <definedName name="MATP_BCX_NL">#REF!</definedName>
    <definedName name="MATP_GT" localSheetId="0">#REF!</definedName>
    <definedName name="MATP_GT" localSheetId="2">#REF!</definedName>
    <definedName name="MATP_GT" localSheetId="3">#REF!</definedName>
    <definedName name="MATP_GT" localSheetId="8">#REF!</definedName>
    <definedName name="MATP_GT">#REF!</definedName>
    <definedName name="MATP_GIATHANH" localSheetId="0">#REF!</definedName>
    <definedName name="MATP_GIATHANH" localSheetId="2">#REF!</definedName>
    <definedName name="MATP_GIATHANH" localSheetId="3">#REF!</definedName>
    <definedName name="MATP_GIATHANH" localSheetId="8">#REF!</definedName>
    <definedName name="MATP_GIATHANH">#REF!</definedName>
    <definedName name="Maùy_thi_coâng">"mtc"</definedName>
    <definedName name="MAVANKHUON" localSheetId="13">#REF!</definedName>
    <definedName name="MAVANKHUON" localSheetId="0">#REF!</definedName>
    <definedName name="MAVANKHUON" localSheetId="2">#REF!</definedName>
    <definedName name="MAVANKHUON" localSheetId="3">#REF!</definedName>
    <definedName name="MAVANKHUON" localSheetId="8">#REF!</definedName>
    <definedName name="MAVANKHUON">#REF!</definedName>
    <definedName name="MaViet" localSheetId="0">#REF!</definedName>
    <definedName name="MaViet" localSheetId="2">#REF!</definedName>
    <definedName name="MaViet" localSheetId="3">#REF!</definedName>
    <definedName name="MaViet" localSheetId="8">#REF!</definedName>
    <definedName name="MaViet">#REF!</definedName>
    <definedName name="MAVLTHDN" localSheetId="0">#REF!</definedName>
    <definedName name="MAVLTHDN" localSheetId="2">#REF!</definedName>
    <definedName name="MAVLTHDN" localSheetId="3">#REF!</definedName>
    <definedName name="MAVLTHDN" localSheetId="8">#REF!</definedName>
    <definedName name="MAVLTHDN">#REF!</definedName>
    <definedName name="MAVLV" localSheetId="0">#REF!</definedName>
    <definedName name="MAVLV" localSheetId="2">#REF!</definedName>
    <definedName name="MAVLV" localSheetId="3">#REF!</definedName>
    <definedName name="MAVLV" localSheetId="8">#REF!</definedName>
    <definedName name="MAVLV">#REF!</definedName>
    <definedName name="maybua" localSheetId="0">#REF!</definedName>
    <definedName name="maybua" localSheetId="2">#REF!</definedName>
    <definedName name="maybua" localSheetId="3">#REF!</definedName>
    <definedName name="maybua" localSheetId="8">#REF!</definedName>
    <definedName name="maybua">#REF!</definedName>
    <definedName name="maycay" localSheetId="0">#REF!</definedName>
    <definedName name="maycay" localSheetId="2">#REF!</definedName>
    <definedName name="maycay" localSheetId="3">#REF!</definedName>
    <definedName name="maycay" localSheetId="8">#REF!</definedName>
    <definedName name="maycay">#REF!</definedName>
    <definedName name="maykhoan" localSheetId="0">#REF!</definedName>
    <definedName name="maykhoan" localSheetId="2">#REF!</definedName>
    <definedName name="maykhoan" localSheetId="3">#REF!</definedName>
    <definedName name="maykhoan" localSheetId="8">#REF!</definedName>
    <definedName name="maykhoan">#REF!</definedName>
    <definedName name="mayrhhbtn100" localSheetId="0">#REF!</definedName>
    <definedName name="mayrhhbtn100" localSheetId="2">#REF!</definedName>
    <definedName name="mayrhhbtn100" localSheetId="3">#REF!</definedName>
    <definedName name="mayrhhbtn100" localSheetId="8">#REF!</definedName>
    <definedName name="mayrhhbtn100">#REF!</definedName>
    <definedName name="mayrhhbtn65" localSheetId="0">#REF!</definedName>
    <definedName name="mayrhhbtn65" localSheetId="2">#REF!</definedName>
    <definedName name="mayrhhbtn65" localSheetId="3">#REF!</definedName>
    <definedName name="mayrhhbtn65" localSheetId="8">#REF!</definedName>
    <definedName name="mayrhhbtn65">#REF!</definedName>
    <definedName name="maythepnaphl" localSheetId="0">#REF!</definedName>
    <definedName name="maythepnaphl" localSheetId="2">#REF!</definedName>
    <definedName name="maythepnaphl" localSheetId="3">#REF!</definedName>
    <definedName name="maythepnaphl" localSheetId="8">#REF!</definedName>
    <definedName name="maythepnaphl">#REF!</definedName>
    <definedName name="mayui" localSheetId="0">#REF!</definedName>
    <definedName name="mayui" localSheetId="2">#REF!</definedName>
    <definedName name="mayui" localSheetId="3">#REF!</definedName>
    <definedName name="mayui" localSheetId="8">#REF!</definedName>
    <definedName name="mayui">#REF!</definedName>
    <definedName name="mayui110" localSheetId="0">#REF!</definedName>
    <definedName name="mayui110" localSheetId="2">#REF!</definedName>
    <definedName name="mayui110" localSheetId="3">#REF!</definedName>
    <definedName name="mayui110" localSheetId="8">#REF!</definedName>
    <definedName name="mayui110">#REF!</definedName>
    <definedName name="mb" localSheetId="0">#REF!</definedName>
    <definedName name="mb" localSheetId="2">#REF!</definedName>
    <definedName name="mb" localSheetId="3">#REF!</definedName>
    <definedName name="mb" localSheetId="8">#REF!</definedName>
    <definedName name="mb">#REF!</definedName>
    <definedName name="MB20nc" localSheetId="0">#REF!</definedName>
    <definedName name="MB20nc" localSheetId="2">#REF!</definedName>
    <definedName name="MB20nc" localSheetId="3">#REF!</definedName>
    <definedName name="MB20nc" localSheetId="8">#REF!</definedName>
    <definedName name="MB20nc">#REF!</definedName>
    <definedName name="MB20vc" localSheetId="0">#REF!</definedName>
    <definedName name="MB20vc" localSheetId="2">#REF!</definedName>
    <definedName name="MB20vc" localSheetId="3">#REF!</definedName>
    <definedName name="MB20vc" localSheetId="8">#REF!</definedName>
    <definedName name="MB20vc">#REF!</definedName>
    <definedName name="MB20vl" localSheetId="0">#REF!</definedName>
    <definedName name="MB20vl" localSheetId="2">#REF!</definedName>
    <definedName name="MB20vl" localSheetId="3">#REF!</definedName>
    <definedName name="MB20vl" localSheetId="8">#REF!</definedName>
    <definedName name="MB20vl">#REF!</definedName>
    <definedName name="Mba1p" localSheetId="0">#REF!</definedName>
    <definedName name="Mba1p" localSheetId="2">#REF!</definedName>
    <definedName name="Mba1p" localSheetId="3">#REF!</definedName>
    <definedName name="Mba1p" localSheetId="8">#REF!</definedName>
    <definedName name="Mba1p">#REF!</definedName>
    <definedName name="Mba3p" localSheetId="0">#REF!</definedName>
    <definedName name="Mba3p" localSheetId="2">#REF!</definedName>
    <definedName name="Mba3p" localSheetId="3">#REF!</definedName>
    <definedName name="Mba3p" localSheetId="8">#REF!</definedName>
    <definedName name="Mba3p">#REF!</definedName>
    <definedName name="mbangtai10" localSheetId="0">#REF!</definedName>
    <definedName name="mbangtai10" localSheetId="2">#REF!</definedName>
    <definedName name="mbangtai10" localSheetId="3">#REF!</definedName>
    <definedName name="mbangtai10" localSheetId="8">#REF!</definedName>
    <definedName name="mbangtai10">#REF!</definedName>
    <definedName name="mbangtai100" localSheetId="0">#REF!</definedName>
    <definedName name="mbangtai100" localSheetId="2">#REF!</definedName>
    <definedName name="mbangtai100" localSheetId="3">#REF!</definedName>
    <definedName name="mbangtai100" localSheetId="8">#REF!</definedName>
    <definedName name="mbangtai100">#REF!</definedName>
    <definedName name="mbangtai15" localSheetId="0">#REF!</definedName>
    <definedName name="mbangtai15" localSheetId="2">#REF!</definedName>
    <definedName name="mbangtai15" localSheetId="3">#REF!</definedName>
    <definedName name="mbangtai15" localSheetId="8">#REF!</definedName>
    <definedName name="mbangtai15">#REF!</definedName>
    <definedName name="mbangtai150" localSheetId="0">#REF!</definedName>
    <definedName name="mbangtai150" localSheetId="2">#REF!</definedName>
    <definedName name="mbangtai150" localSheetId="3">#REF!</definedName>
    <definedName name="mbangtai150" localSheetId="8">#REF!</definedName>
    <definedName name="mbangtai150">#REF!</definedName>
    <definedName name="mbangtai25" localSheetId="0">#REF!</definedName>
    <definedName name="mbangtai25" localSheetId="2">#REF!</definedName>
    <definedName name="mbangtai25" localSheetId="3">#REF!</definedName>
    <definedName name="mbangtai25" localSheetId="8">#REF!</definedName>
    <definedName name="mbangtai25">#REF!</definedName>
    <definedName name="Mbb3p" localSheetId="0">#REF!</definedName>
    <definedName name="Mbb3p" localSheetId="2">#REF!</definedName>
    <definedName name="Mbb3p" localSheetId="3">#REF!</definedName>
    <definedName name="Mbb3p" localSheetId="8">#REF!</definedName>
    <definedName name="Mbb3p">#REF!</definedName>
    <definedName name="Mbn1p" localSheetId="0">#REF!</definedName>
    <definedName name="Mbn1p" localSheetId="2">#REF!</definedName>
    <definedName name="Mbn1p" localSheetId="3">#REF!</definedName>
    <definedName name="Mbn1p" localSheetId="8">#REF!</definedName>
    <definedName name="Mbn1p">#REF!</definedName>
    <definedName name="mbombtth50" localSheetId="0">#REF!</definedName>
    <definedName name="mbombtth50" localSheetId="2">#REF!</definedName>
    <definedName name="mbombtth50" localSheetId="3">#REF!</definedName>
    <definedName name="mbombtth50" localSheetId="8">#REF!</definedName>
    <definedName name="mbombtth50">#REF!</definedName>
    <definedName name="mbombtth60" localSheetId="0">#REF!</definedName>
    <definedName name="mbombtth60" localSheetId="2">#REF!</definedName>
    <definedName name="mbombtth60" localSheetId="3">#REF!</definedName>
    <definedName name="mbombtth60" localSheetId="8">#REF!</definedName>
    <definedName name="mbombtth60">#REF!</definedName>
    <definedName name="mbomdien0.55" localSheetId="0">#REF!</definedName>
    <definedName name="mbomdien0.55" localSheetId="2">#REF!</definedName>
    <definedName name="mbomdien0.55" localSheetId="3">#REF!</definedName>
    <definedName name="mbomdien0.55" localSheetId="8">#REF!</definedName>
    <definedName name="mbomdien0.55">#REF!</definedName>
    <definedName name="mbomdien0.75" localSheetId="0">#REF!</definedName>
    <definedName name="mbomdien0.75" localSheetId="2">#REF!</definedName>
    <definedName name="mbomdien0.75" localSheetId="3">#REF!</definedName>
    <definedName name="mbomdien0.75" localSheetId="8">#REF!</definedName>
    <definedName name="mbomdien0.75">#REF!</definedName>
    <definedName name="mbomdien1.1" localSheetId="0">#REF!</definedName>
    <definedName name="mbomdien1.1" localSheetId="2">#REF!</definedName>
    <definedName name="mbomdien1.1" localSheetId="3">#REF!</definedName>
    <definedName name="mbomdien1.1" localSheetId="8">#REF!</definedName>
    <definedName name="mbomdien1.1">#REF!</definedName>
    <definedName name="mbomdien1.5" localSheetId="0">#REF!</definedName>
    <definedName name="mbomdien1.5" localSheetId="2">#REF!</definedName>
    <definedName name="mbomdien1.5" localSheetId="3">#REF!</definedName>
    <definedName name="mbomdien1.5" localSheetId="8">#REF!</definedName>
    <definedName name="mbomdien1.5">#REF!</definedName>
    <definedName name="mbomdien10" localSheetId="0">#REF!</definedName>
    <definedName name="mbomdien10" localSheetId="2">#REF!</definedName>
    <definedName name="mbomdien10" localSheetId="3">#REF!</definedName>
    <definedName name="mbomdien10" localSheetId="8">#REF!</definedName>
    <definedName name="mbomdien10">#REF!</definedName>
    <definedName name="mbomdien113" localSheetId="0">#REF!</definedName>
    <definedName name="mbomdien113" localSheetId="2">#REF!</definedName>
    <definedName name="mbomdien113" localSheetId="3">#REF!</definedName>
    <definedName name="mbomdien113" localSheetId="8">#REF!</definedName>
    <definedName name="mbomdien113">#REF!</definedName>
    <definedName name="mbomdien14" localSheetId="0">#REF!</definedName>
    <definedName name="mbomdien14" localSheetId="2">#REF!</definedName>
    <definedName name="mbomdien14" localSheetId="3">#REF!</definedName>
    <definedName name="mbomdien14" localSheetId="8">#REF!</definedName>
    <definedName name="mbomdien14">#REF!</definedName>
    <definedName name="mbomdien2" localSheetId="0">#REF!</definedName>
    <definedName name="mbomdien2" localSheetId="2">#REF!</definedName>
    <definedName name="mbomdien2" localSheetId="3">#REF!</definedName>
    <definedName name="mbomdien2" localSheetId="8">#REF!</definedName>
    <definedName name="mbomdien2">#REF!</definedName>
    <definedName name="mbomdien2.8" localSheetId="0">#REF!</definedName>
    <definedName name="mbomdien2.8" localSheetId="2">#REF!</definedName>
    <definedName name="mbomdien2.8" localSheetId="3">#REF!</definedName>
    <definedName name="mbomdien2.8" localSheetId="8">#REF!</definedName>
    <definedName name="mbomdien2.8">#REF!</definedName>
    <definedName name="mbomdien20" localSheetId="0">#REF!</definedName>
    <definedName name="mbomdien20" localSheetId="2">#REF!</definedName>
    <definedName name="mbomdien20" localSheetId="3">#REF!</definedName>
    <definedName name="mbomdien20" localSheetId="8">#REF!</definedName>
    <definedName name="mbomdien20">#REF!</definedName>
    <definedName name="mbomdien22" localSheetId="0">#REF!</definedName>
    <definedName name="mbomdien22" localSheetId="2">#REF!</definedName>
    <definedName name="mbomdien22" localSheetId="3">#REF!</definedName>
    <definedName name="mbomdien22" localSheetId="8">#REF!</definedName>
    <definedName name="mbomdien22">#REF!</definedName>
    <definedName name="mbomdien28" localSheetId="0">#REF!</definedName>
    <definedName name="mbomdien28" localSheetId="2">#REF!</definedName>
    <definedName name="mbomdien28" localSheetId="3">#REF!</definedName>
    <definedName name="mbomdien28" localSheetId="8">#REF!</definedName>
    <definedName name="mbomdien28">#REF!</definedName>
    <definedName name="mbomdien30" localSheetId="0">#REF!</definedName>
    <definedName name="mbomdien30" localSheetId="2">#REF!</definedName>
    <definedName name="mbomdien30" localSheetId="3">#REF!</definedName>
    <definedName name="mbomdien30" localSheetId="8">#REF!</definedName>
    <definedName name="mbomdien30">#REF!</definedName>
    <definedName name="mbomdien4" localSheetId="0">#REF!</definedName>
    <definedName name="mbomdien4" localSheetId="2">#REF!</definedName>
    <definedName name="mbomdien4" localSheetId="3">#REF!</definedName>
    <definedName name="mbomdien4" localSheetId="8">#REF!</definedName>
    <definedName name="mbomdien4">#REF!</definedName>
    <definedName name="mbomdien4.5" localSheetId="0">#REF!</definedName>
    <definedName name="mbomdien4.5" localSheetId="2">#REF!</definedName>
    <definedName name="mbomdien4.5" localSheetId="3">#REF!</definedName>
    <definedName name="mbomdien4.5" localSheetId="8">#REF!</definedName>
    <definedName name="mbomdien4.5">#REF!</definedName>
    <definedName name="mbomdien40" localSheetId="0">#REF!</definedName>
    <definedName name="mbomdien40" localSheetId="2">#REF!</definedName>
    <definedName name="mbomdien40" localSheetId="3">#REF!</definedName>
    <definedName name="mbomdien40" localSheetId="8">#REF!</definedName>
    <definedName name="mbomdien40">#REF!</definedName>
    <definedName name="mbomdien50" localSheetId="0">#REF!</definedName>
    <definedName name="mbomdien50" localSheetId="2">#REF!</definedName>
    <definedName name="mbomdien50" localSheetId="3">#REF!</definedName>
    <definedName name="mbomdien50" localSheetId="8">#REF!</definedName>
    <definedName name="mbomdien50">#REF!</definedName>
    <definedName name="mbomdien55" localSheetId="0">#REF!</definedName>
    <definedName name="mbomdien55" localSheetId="2">#REF!</definedName>
    <definedName name="mbomdien55" localSheetId="3">#REF!</definedName>
    <definedName name="mbomdien55" localSheetId="8">#REF!</definedName>
    <definedName name="mbomdien55">#REF!</definedName>
    <definedName name="mbomdien7" localSheetId="0">#REF!</definedName>
    <definedName name="mbomdien7" localSheetId="2">#REF!</definedName>
    <definedName name="mbomdien7" localSheetId="3">#REF!</definedName>
    <definedName name="mbomdien7" localSheetId="8">#REF!</definedName>
    <definedName name="mbomdien7">#REF!</definedName>
    <definedName name="mbomdien75" localSheetId="0">#REF!</definedName>
    <definedName name="mbomdien75" localSheetId="2">#REF!</definedName>
    <definedName name="mbomdien75" localSheetId="3">#REF!</definedName>
    <definedName name="mbomdien75" localSheetId="8">#REF!</definedName>
    <definedName name="mbomdien75">#REF!</definedName>
    <definedName name="mbomth10" localSheetId="0">#REF!</definedName>
    <definedName name="mbomth10" localSheetId="2">#REF!</definedName>
    <definedName name="mbomth10" localSheetId="3">#REF!</definedName>
    <definedName name="mbomth10" localSheetId="8">#REF!</definedName>
    <definedName name="mbomth10">#REF!</definedName>
    <definedName name="mbomth100" localSheetId="0">#REF!</definedName>
    <definedName name="mbomth100" localSheetId="2">#REF!</definedName>
    <definedName name="mbomth100" localSheetId="3">#REF!</definedName>
    <definedName name="mbomth100" localSheetId="8">#REF!</definedName>
    <definedName name="mbomth100">#REF!</definedName>
    <definedName name="mbomth15" localSheetId="0">#REF!</definedName>
    <definedName name="mbomth15" localSheetId="2">#REF!</definedName>
    <definedName name="mbomth15" localSheetId="3">#REF!</definedName>
    <definedName name="mbomth15" localSheetId="8">#REF!</definedName>
    <definedName name="mbomth15">#REF!</definedName>
    <definedName name="mbomth150" localSheetId="0">#REF!</definedName>
    <definedName name="mbomth150" localSheetId="2">#REF!</definedName>
    <definedName name="mbomth150" localSheetId="3">#REF!</definedName>
    <definedName name="mbomth150" localSheetId="8">#REF!</definedName>
    <definedName name="mbomth150">#REF!</definedName>
    <definedName name="mbomth20" localSheetId="0">#REF!</definedName>
    <definedName name="mbomth20" localSheetId="2">#REF!</definedName>
    <definedName name="mbomth20" localSheetId="3">#REF!</definedName>
    <definedName name="mbomth20" localSheetId="8">#REF!</definedName>
    <definedName name="mbomth20">#REF!</definedName>
    <definedName name="mbomth37" localSheetId="0">#REF!</definedName>
    <definedName name="mbomth37" localSheetId="2">#REF!</definedName>
    <definedName name="mbomth37" localSheetId="3">#REF!</definedName>
    <definedName name="mbomth37" localSheetId="8">#REF!</definedName>
    <definedName name="mbomth37">#REF!</definedName>
    <definedName name="mbomth45" localSheetId="0">#REF!</definedName>
    <definedName name="mbomth45" localSheetId="2">#REF!</definedName>
    <definedName name="mbomth45" localSheetId="3">#REF!</definedName>
    <definedName name="mbomth45" localSheetId="8">#REF!</definedName>
    <definedName name="mbomth45">#REF!</definedName>
    <definedName name="mbomth5" localSheetId="0">#REF!</definedName>
    <definedName name="mbomth5" localSheetId="2">#REF!</definedName>
    <definedName name="mbomth5" localSheetId="3">#REF!</definedName>
    <definedName name="mbomth5" localSheetId="8">#REF!</definedName>
    <definedName name="mbomth5">#REF!</definedName>
    <definedName name="mbomth5.5" localSheetId="0">#REF!</definedName>
    <definedName name="mbomth5.5" localSheetId="2">#REF!</definedName>
    <definedName name="mbomth5.5" localSheetId="3">#REF!</definedName>
    <definedName name="mbomth5.5" localSheetId="8">#REF!</definedName>
    <definedName name="mbomth5.5">#REF!</definedName>
    <definedName name="mbomth7" localSheetId="0">#REF!</definedName>
    <definedName name="mbomth7" localSheetId="2">#REF!</definedName>
    <definedName name="mbomth7" localSheetId="3">#REF!</definedName>
    <definedName name="mbomth7" localSheetId="8">#REF!</definedName>
    <definedName name="mbomth7">#REF!</definedName>
    <definedName name="mbomth7.5" localSheetId="0">#REF!</definedName>
    <definedName name="mbomth7.5" localSheetId="2">#REF!</definedName>
    <definedName name="mbomth7.5" localSheetId="3">#REF!</definedName>
    <definedName name="mbomth7.5" localSheetId="8">#REF!</definedName>
    <definedName name="mbomth7.5">#REF!</definedName>
    <definedName name="mbomth75" localSheetId="0">#REF!</definedName>
    <definedName name="mbomth75" localSheetId="2">#REF!</definedName>
    <definedName name="mbomth75" localSheetId="3">#REF!</definedName>
    <definedName name="mbomth75" localSheetId="8">#REF!</definedName>
    <definedName name="mbomth75">#REF!</definedName>
    <definedName name="mbomthxang3" localSheetId="0">#REF!</definedName>
    <definedName name="mbomthxang3" localSheetId="2">#REF!</definedName>
    <definedName name="mbomthxang3" localSheetId="3">#REF!</definedName>
    <definedName name="mbomthxang3" localSheetId="8">#REF!</definedName>
    <definedName name="mbomthxang3">#REF!</definedName>
    <definedName name="mbomthxang4" localSheetId="0">#REF!</definedName>
    <definedName name="mbomthxang4" localSheetId="2">#REF!</definedName>
    <definedName name="mbomthxang4" localSheetId="3">#REF!</definedName>
    <definedName name="mbomthxang4" localSheetId="8">#REF!</definedName>
    <definedName name="mbomthxang4">#REF!</definedName>
    <definedName name="mbomthxang6" localSheetId="0">#REF!</definedName>
    <definedName name="mbomthxang6" localSheetId="2">#REF!</definedName>
    <definedName name="mbomthxang6" localSheetId="3">#REF!</definedName>
    <definedName name="mbomthxang6" localSheetId="8">#REF!</definedName>
    <definedName name="mbomthxang6">#REF!</definedName>
    <definedName name="mbomthxang7" localSheetId="0">#REF!</definedName>
    <definedName name="mbomthxang7" localSheetId="2">#REF!</definedName>
    <definedName name="mbomthxang7" localSheetId="3">#REF!</definedName>
    <definedName name="mbomthxang7" localSheetId="8">#REF!</definedName>
    <definedName name="mbomthxang7">#REF!</definedName>
    <definedName name="mbomthxang8" localSheetId="0">#REF!</definedName>
    <definedName name="mbomthxang8" localSheetId="2">#REF!</definedName>
    <definedName name="mbomthxang8" localSheetId="3">#REF!</definedName>
    <definedName name="mbomthxang8" localSheetId="8">#REF!</definedName>
    <definedName name="mbomthxang8">#REF!</definedName>
    <definedName name="mbomvua2" localSheetId="0">#REF!</definedName>
    <definedName name="mbomvua2" localSheetId="2">#REF!</definedName>
    <definedName name="mbomvua2" localSheetId="3">#REF!</definedName>
    <definedName name="mbomvua2" localSheetId="8">#REF!</definedName>
    <definedName name="mbomvua2">#REF!</definedName>
    <definedName name="mbomvua4" localSheetId="0">#REF!</definedName>
    <definedName name="mbomvua4" localSheetId="2">#REF!</definedName>
    <definedName name="mbomvua4" localSheetId="3">#REF!</definedName>
    <definedName name="mbomvua4" localSheetId="8">#REF!</definedName>
    <definedName name="mbomvua4">#REF!</definedName>
    <definedName name="mbomvua6" localSheetId="0">#REF!</definedName>
    <definedName name="mbomvua6" localSheetId="2">#REF!</definedName>
    <definedName name="mbomvua6" localSheetId="3">#REF!</definedName>
    <definedName name="mbomvua6" localSheetId="8">#REF!</definedName>
    <definedName name="mbomvua6">#REF!</definedName>
    <definedName name="mbomvua9" localSheetId="0">#REF!</definedName>
    <definedName name="mbomvua9" localSheetId="2">#REF!</definedName>
    <definedName name="mbomvua9" localSheetId="3">#REF!</definedName>
    <definedName name="mbomvua9" localSheetId="8">#REF!</definedName>
    <definedName name="mbomvua9">#REF!</definedName>
    <definedName name="mbt" localSheetId="0">#REF!</definedName>
    <definedName name="mbt" localSheetId="2">#REF!</definedName>
    <definedName name="mbt" localSheetId="3">#REF!</definedName>
    <definedName name="mbt" localSheetId="8">#REF!</definedName>
    <definedName name="mbt">#REF!</definedName>
    <definedName name="mbuacankhi1.5" localSheetId="0">#REF!</definedName>
    <definedName name="mbuacankhi1.5" localSheetId="2">#REF!</definedName>
    <definedName name="mbuacankhi1.5" localSheetId="3">#REF!</definedName>
    <definedName name="mbuacankhi1.5" localSheetId="8">#REF!</definedName>
    <definedName name="mbuacankhi1.5">#REF!</definedName>
    <definedName name="mbuadcocnoi2.5" localSheetId="0">#REF!</definedName>
    <definedName name="mbuadcocnoi2.5" localSheetId="2">#REF!</definedName>
    <definedName name="mbuadcocnoi2.5" localSheetId="3">#REF!</definedName>
    <definedName name="mbuadcocnoi2.5" localSheetId="8">#REF!</definedName>
    <definedName name="mbuadcocnoi2.5">#REF!</definedName>
    <definedName name="mbuadray1.2" localSheetId="0">#REF!</definedName>
    <definedName name="mbuadray1.2" localSheetId="2">#REF!</definedName>
    <definedName name="mbuadray1.2" localSheetId="3">#REF!</definedName>
    <definedName name="mbuadray1.2" localSheetId="8">#REF!</definedName>
    <definedName name="mbuadray1.2">#REF!</definedName>
    <definedName name="mbuadray1.8" localSheetId="0">#REF!</definedName>
    <definedName name="mbuadray1.8" localSheetId="2">#REF!</definedName>
    <definedName name="mbuadray1.8" localSheetId="3">#REF!</definedName>
    <definedName name="mbuadray1.8" localSheetId="8">#REF!</definedName>
    <definedName name="mbuadray1.8">#REF!</definedName>
    <definedName name="mbuadray2.2" localSheetId="0">#REF!</definedName>
    <definedName name="mbuadray2.2" localSheetId="2">#REF!</definedName>
    <definedName name="mbuadray2.2" localSheetId="3">#REF!</definedName>
    <definedName name="mbuadray2.2" localSheetId="8">#REF!</definedName>
    <definedName name="mbuadray2.2">#REF!</definedName>
    <definedName name="mbuadray2.5" localSheetId="0">#REF!</definedName>
    <definedName name="mbuadray2.5" localSheetId="2">#REF!</definedName>
    <definedName name="mbuadray2.5" localSheetId="3">#REF!</definedName>
    <definedName name="mbuadray2.5" localSheetId="8">#REF!</definedName>
    <definedName name="mbuadray2.5">#REF!</definedName>
    <definedName name="mbuadray3.5" localSheetId="0">#REF!</definedName>
    <definedName name="mbuadray3.5" localSheetId="2">#REF!</definedName>
    <definedName name="mbuadray3.5" localSheetId="3">#REF!</definedName>
    <definedName name="mbuadray3.5" localSheetId="8">#REF!</definedName>
    <definedName name="mbuadray3.5">#REF!</definedName>
    <definedName name="mbuarung170" localSheetId="0">#REF!</definedName>
    <definedName name="mbuarung170" localSheetId="2">#REF!</definedName>
    <definedName name="mbuarung170" localSheetId="3">#REF!</definedName>
    <definedName name="mbuarung170" localSheetId="8">#REF!</definedName>
    <definedName name="mbuarung170">#REF!</definedName>
    <definedName name="mbuarung40" localSheetId="0">#REF!</definedName>
    <definedName name="mbuarung40" localSheetId="2">#REF!</definedName>
    <definedName name="mbuarung40" localSheetId="3">#REF!</definedName>
    <definedName name="mbuarung40" localSheetId="8">#REF!</definedName>
    <definedName name="mbuarung40">#REF!</definedName>
    <definedName name="mbuarung50" localSheetId="0">#REF!</definedName>
    <definedName name="mbuarung50" localSheetId="2">#REF!</definedName>
    <definedName name="mbuarung50" localSheetId="3">#REF!</definedName>
    <definedName name="mbuarung50" localSheetId="8">#REF!</definedName>
    <definedName name="mbuarung50">#REF!</definedName>
    <definedName name="mbuarungccatth60" localSheetId="0">#REF!</definedName>
    <definedName name="mbuarungccatth60" localSheetId="2">#REF!</definedName>
    <definedName name="mbuarungccatth60" localSheetId="3">#REF!</definedName>
    <definedName name="mbuarungccatth60" localSheetId="8">#REF!</definedName>
    <definedName name="mbuarungccatth60">#REF!</definedName>
    <definedName name="mbuathbx0.6" localSheetId="0">#REF!</definedName>
    <definedName name="mbuathbx0.6" localSheetId="2">#REF!</definedName>
    <definedName name="mbuathbx0.6" localSheetId="3">#REF!</definedName>
    <definedName name="mbuathbx0.6" localSheetId="8">#REF!</definedName>
    <definedName name="mbuathbx0.6">#REF!</definedName>
    <definedName name="mbuathbx1.2" localSheetId="0">#REF!</definedName>
    <definedName name="mbuathbx1.2" localSheetId="2">#REF!</definedName>
    <definedName name="mbuathbx1.2" localSheetId="3">#REF!</definedName>
    <definedName name="mbuathbx1.2" localSheetId="8">#REF!</definedName>
    <definedName name="mbuathbx1.2">#REF!</definedName>
    <definedName name="mbuathbx1.8" localSheetId="0">#REF!</definedName>
    <definedName name="mbuathbx1.8" localSheetId="2">#REF!</definedName>
    <definedName name="mbuathbx1.8" localSheetId="3">#REF!</definedName>
    <definedName name="mbuathbx1.8" localSheetId="8">#REF!</definedName>
    <definedName name="mbuathbx1.8">#REF!</definedName>
    <definedName name="mbuathbx3.5" localSheetId="0">#REF!</definedName>
    <definedName name="mbuathbx3.5" localSheetId="2">#REF!</definedName>
    <definedName name="mbuathbx3.5" localSheetId="3">#REF!</definedName>
    <definedName name="mbuathbx3.5" localSheetId="8">#REF!</definedName>
    <definedName name="mbuathbx3.5">#REF!</definedName>
    <definedName name="mbuathbx4.5" localSheetId="0">#REF!</definedName>
    <definedName name="mbuathbx4.5" localSheetId="2">#REF!</definedName>
    <definedName name="mbuathbx4.5" localSheetId="3">#REF!</definedName>
    <definedName name="mbuathbx4.5" localSheetId="8">#REF!</definedName>
    <definedName name="mbuathbx4.5">#REF!</definedName>
    <definedName name="MC" localSheetId="0">#REF!</definedName>
    <definedName name="MC" localSheetId="2">#REF!</definedName>
    <definedName name="MC" localSheetId="3">#REF!</definedName>
    <definedName name="MC" localSheetId="8">#REF!</definedName>
    <definedName name="MC">#REF!</definedName>
    <definedName name="mcambactham1" localSheetId="0">#REF!</definedName>
    <definedName name="mcambactham1" localSheetId="2">#REF!</definedName>
    <definedName name="mcambactham1" localSheetId="3">#REF!</definedName>
    <definedName name="mcambactham1" localSheetId="8">#REF!</definedName>
    <definedName name="mcambactham1">#REF!</definedName>
    <definedName name="mcano30" localSheetId="0">#REF!</definedName>
    <definedName name="mcano30" localSheetId="2">#REF!</definedName>
    <definedName name="mcano30" localSheetId="3">#REF!</definedName>
    <definedName name="mcano30" localSheetId="8">#REF!</definedName>
    <definedName name="mcano30">#REF!</definedName>
    <definedName name="mcano75" localSheetId="0">#REF!</definedName>
    <definedName name="mcano75" localSheetId="2">#REF!</definedName>
    <definedName name="mcano75" localSheetId="3">#REF!</definedName>
    <definedName name="mcano75" localSheetId="8">#REF!</definedName>
    <definedName name="mcano75">#REF!</definedName>
    <definedName name="mcap1g10" localSheetId="0">#REF!</definedName>
    <definedName name="mcap1g10" localSheetId="2">#REF!</definedName>
    <definedName name="mcap1g10" localSheetId="3">#REF!</definedName>
    <definedName name="mcap1g10" localSheetId="8">#REF!</definedName>
    <definedName name="mcap1g10">#REF!</definedName>
    <definedName name="mcap1g16" localSheetId="0">#REF!</definedName>
    <definedName name="mcap1g16" localSheetId="2">#REF!</definedName>
    <definedName name="mcap1g16" localSheetId="3">#REF!</definedName>
    <definedName name="mcap1g16" localSheetId="8">#REF!</definedName>
    <definedName name="mcap1g16">#REF!</definedName>
    <definedName name="mcap1g25" localSheetId="0">#REF!</definedName>
    <definedName name="mcap1g25" localSheetId="2">#REF!</definedName>
    <definedName name="mcap1g25" localSheetId="3">#REF!</definedName>
    <definedName name="mcap1g25" localSheetId="8">#REF!</definedName>
    <definedName name="mcap1g25">#REF!</definedName>
    <definedName name="mcap1g9" localSheetId="0">#REF!</definedName>
    <definedName name="mcap1g9" localSheetId="2">#REF!</definedName>
    <definedName name="mcap1g9" localSheetId="3">#REF!</definedName>
    <definedName name="mcap1g9" localSheetId="8">#REF!</definedName>
    <definedName name="mcap1g9">#REF!</definedName>
    <definedName name="mcatdot2.8" localSheetId="0">#REF!</definedName>
    <definedName name="mcatdot2.8" localSheetId="2">#REF!</definedName>
    <definedName name="mcatdot2.8" localSheetId="3">#REF!</definedName>
    <definedName name="mcatdot2.8" localSheetId="8">#REF!</definedName>
    <definedName name="mcatdot2.8">#REF!</definedName>
    <definedName name="mcatong5" localSheetId="0">#REF!</definedName>
    <definedName name="mcatong5" localSheetId="2">#REF!</definedName>
    <definedName name="mcatong5" localSheetId="3">#REF!</definedName>
    <definedName name="mcatong5" localSheetId="8">#REF!</definedName>
    <definedName name="mcatong5">#REF!</definedName>
    <definedName name="mcatton15" localSheetId="0">#REF!</definedName>
    <definedName name="mcatton15" localSheetId="2">#REF!</definedName>
    <definedName name="mcatton15" localSheetId="3">#REF!</definedName>
    <definedName name="mcatton15" localSheetId="8">#REF!</definedName>
    <definedName name="mcatton15">#REF!</definedName>
    <definedName name="mcatuonthep5" localSheetId="0">#REF!</definedName>
    <definedName name="mcatuonthep5" localSheetId="2">#REF!</definedName>
    <definedName name="mcatuonthep5" localSheetId="3">#REF!</definedName>
    <definedName name="mcatuonthep5" localSheetId="8">#REF!</definedName>
    <definedName name="mcatuonthep5">#REF!</definedName>
    <definedName name="mcaulongmon10" localSheetId="0">#REF!</definedName>
    <definedName name="mcaulongmon10" localSheetId="2">#REF!</definedName>
    <definedName name="mcaulongmon10" localSheetId="3">#REF!</definedName>
    <definedName name="mcaulongmon10" localSheetId="8">#REF!</definedName>
    <definedName name="mcaulongmon10">#REF!</definedName>
    <definedName name="mcaulongmon30" localSheetId="0">#REF!</definedName>
    <definedName name="mcaulongmon30" localSheetId="2">#REF!</definedName>
    <definedName name="mcaulongmon30" localSheetId="3">#REF!</definedName>
    <definedName name="mcaulongmon30" localSheetId="8">#REF!</definedName>
    <definedName name="mcaulongmon30">#REF!</definedName>
    <definedName name="mcaulongmon60" localSheetId="0">#REF!</definedName>
    <definedName name="mcaulongmon60" localSheetId="2">#REF!</definedName>
    <definedName name="mcaulongmon60" localSheetId="3">#REF!</definedName>
    <definedName name="mcaulongmon60" localSheetId="8">#REF!</definedName>
    <definedName name="mcaulongmon60">#REF!</definedName>
    <definedName name="mcauray20" localSheetId="0">#REF!</definedName>
    <definedName name="mcauray20" localSheetId="2">#REF!</definedName>
    <definedName name="mcauray20" localSheetId="3">#REF!</definedName>
    <definedName name="mcauray20" localSheetId="8">#REF!</definedName>
    <definedName name="mcauray20">#REF!</definedName>
    <definedName name="mcauray25" localSheetId="0">#REF!</definedName>
    <definedName name="mcauray25" localSheetId="2">#REF!</definedName>
    <definedName name="mcauray25" localSheetId="3">#REF!</definedName>
    <definedName name="mcauray25" localSheetId="8">#REF!</definedName>
    <definedName name="mcauray25">#REF!</definedName>
    <definedName name="mcayxoidk108" localSheetId="0">#REF!</definedName>
    <definedName name="mcayxoidk108" localSheetId="2">#REF!</definedName>
    <definedName name="mcayxoidk108" localSheetId="3">#REF!</definedName>
    <definedName name="mcayxoidk108" localSheetId="8">#REF!</definedName>
    <definedName name="mcayxoidk108">#REF!</definedName>
    <definedName name="mcayxoidk60" localSheetId="0">#REF!</definedName>
    <definedName name="mcayxoidk60" localSheetId="2">#REF!</definedName>
    <definedName name="mcayxoidk60" localSheetId="3">#REF!</definedName>
    <definedName name="mcayxoidk60" localSheetId="8">#REF!</definedName>
    <definedName name="mcayxoidk60">#REF!</definedName>
    <definedName name="mcayxoidk80" localSheetId="0">#REF!</definedName>
    <definedName name="mcayxoidk80" localSheetId="2">#REF!</definedName>
    <definedName name="mcayxoidk80" localSheetId="3">#REF!</definedName>
    <definedName name="mcayxoidk80" localSheetId="8">#REF!</definedName>
    <definedName name="mcayxoidk80">#REF!</definedName>
    <definedName name="mcbt" localSheetId="0">#REF!</definedName>
    <definedName name="mcbt" localSheetId="2">#REF!</definedName>
    <definedName name="mcbt" localSheetId="3">#REF!</definedName>
    <definedName name="mcbt" localSheetId="8">#REF!</definedName>
    <definedName name="mcbt">#REF!</definedName>
    <definedName name="mccaubh10" localSheetId="0">#REF!</definedName>
    <definedName name="mccaubh10" localSheetId="2">#REF!</definedName>
    <definedName name="mccaubh10" localSheetId="3">#REF!</definedName>
    <definedName name="mccaubh10" localSheetId="8">#REF!</definedName>
    <definedName name="mccaubh10">#REF!</definedName>
    <definedName name="mccaubh16" localSheetId="0">#REF!</definedName>
    <definedName name="mccaubh16" localSheetId="2">#REF!</definedName>
    <definedName name="mccaubh16" localSheetId="3">#REF!</definedName>
    <definedName name="mccaubh16" localSheetId="8">#REF!</definedName>
    <definedName name="mccaubh16">#REF!</definedName>
    <definedName name="mccaubh25" localSheetId="0">#REF!</definedName>
    <definedName name="mccaubh25" localSheetId="2">#REF!</definedName>
    <definedName name="mccaubh25" localSheetId="3">#REF!</definedName>
    <definedName name="mccaubh25" localSheetId="8">#REF!</definedName>
    <definedName name="mccaubh25">#REF!</definedName>
    <definedName name="mccaubh3" localSheetId="0">#REF!</definedName>
    <definedName name="mccaubh3" localSheetId="2">#REF!</definedName>
    <definedName name="mccaubh3" localSheetId="3">#REF!</definedName>
    <definedName name="mccaubh3" localSheetId="8">#REF!</definedName>
    <definedName name="mccaubh3">#REF!</definedName>
    <definedName name="mccaubh4" localSheetId="0">#REF!</definedName>
    <definedName name="mccaubh4" localSheetId="2">#REF!</definedName>
    <definedName name="mccaubh4" localSheetId="3">#REF!</definedName>
    <definedName name="mccaubh4" localSheetId="8">#REF!</definedName>
    <definedName name="mccaubh4">#REF!</definedName>
    <definedName name="mccaubh40" localSheetId="0">#REF!</definedName>
    <definedName name="mccaubh40" localSheetId="2">#REF!</definedName>
    <definedName name="mccaubh40" localSheetId="3">#REF!</definedName>
    <definedName name="mccaubh40" localSheetId="8">#REF!</definedName>
    <definedName name="mccaubh40">#REF!</definedName>
    <definedName name="mccaubh5" localSheetId="0">#REF!</definedName>
    <definedName name="mccaubh5" localSheetId="2">#REF!</definedName>
    <definedName name="mccaubh5" localSheetId="3">#REF!</definedName>
    <definedName name="mccaubh5" localSheetId="8">#REF!</definedName>
    <definedName name="mccaubh5">#REF!</definedName>
    <definedName name="mccaubh6" localSheetId="0">#REF!</definedName>
    <definedName name="mccaubh6" localSheetId="2">#REF!</definedName>
    <definedName name="mccaubh6" localSheetId="3">#REF!</definedName>
    <definedName name="mccaubh6" localSheetId="8">#REF!</definedName>
    <definedName name="mccaubh6">#REF!</definedName>
    <definedName name="mccaubh65" localSheetId="0">#REF!</definedName>
    <definedName name="mccaubh65" localSheetId="2">#REF!</definedName>
    <definedName name="mccaubh65" localSheetId="3">#REF!</definedName>
    <definedName name="mccaubh65" localSheetId="8">#REF!</definedName>
    <definedName name="mccaubh65">#REF!</definedName>
    <definedName name="mccaubh7" localSheetId="0">#REF!</definedName>
    <definedName name="mccaubh7" localSheetId="2">#REF!</definedName>
    <definedName name="mccaubh7" localSheetId="3">#REF!</definedName>
    <definedName name="mccaubh7" localSheetId="8">#REF!</definedName>
    <definedName name="mccaubh7">#REF!</definedName>
    <definedName name="mccaubh8" localSheetId="0">#REF!</definedName>
    <definedName name="mccaubh8" localSheetId="2">#REF!</definedName>
    <definedName name="mccaubh8" localSheetId="3">#REF!</definedName>
    <definedName name="mccaubh8" localSheetId="8">#REF!</definedName>
    <definedName name="mccaubh8">#REF!</definedName>
    <definedName name="mccaubh90" localSheetId="0">#REF!</definedName>
    <definedName name="mccaubh90" localSheetId="2">#REF!</definedName>
    <definedName name="mccaubh90" localSheetId="3">#REF!</definedName>
    <definedName name="mccaubh90" localSheetId="8">#REF!</definedName>
    <definedName name="mccaubh90">#REF!</definedName>
    <definedName name="mccaubx10" localSheetId="0">#REF!</definedName>
    <definedName name="mccaubx10" localSheetId="2">#REF!</definedName>
    <definedName name="mccaubx10" localSheetId="3">#REF!</definedName>
    <definedName name="mccaubx10" localSheetId="8">#REF!</definedName>
    <definedName name="mccaubx10">#REF!</definedName>
    <definedName name="mccaubx100" localSheetId="0">#REF!</definedName>
    <definedName name="mccaubx100" localSheetId="2">#REF!</definedName>
    <definedName name="mccaubx100" localSheetId="3">#REF!</definedName>
    <definedName name="mccaubx100" localSheetId="8">#REF!</definedName>
    <definedName name="mccaubx100">#REF!</definedName>
    <definedName name="mccaubx16" localSheetId="0">#REF!</definedName>
    <definedName name="mccaubx16" localSheetId="2">#REF!</definedName>
    <definedName name="mccaubx16" localSheetId="3">#REF!</definedName>
    <definedName name="mccaubx16" localSheetId="8">#REF!</definedName>
    <definedName name="mccaubx16">#REF!</definedName>
    <definedName name="mccaubx25" localSheetId="0">#REF!</definedName>
    <definedName name="mccaubx25" localSheetId="2">#REF!</definedName>
    <definedName name="mccaubx25" localSheetId="3">#REF!</definedName>
    <definedName name="mccaubx25" localSheetId="8">#REF!</definedName>
    <definedName name="mccaubx25">#REF!</definedName>
    <definedName name="mccaubx28" localSheetId="0">#REF!</definedName>
    <definedName name="mccaubx28" localSheetId="2">#REF!</definedName>
    <definedName name="mccaubx28" localSheetId="3">#REF!</definedName>
    <definedName name="mccaubx28" localSheetId="8">#REF!</definedName>
    <definedName name="mccaubx28">#REF!</definedName>
    <definedName name="mccaubx40" localSheetId="0">#REF!</definedName>
    <definedName name="mccaubx40" localSheetId="2">#REF!</definedName>
    <definedName name="mccaubx40" localSheetId="3">#REF!</definedName>
    <definedName name="mccaubx40" localSheetId="8">#REF!</definedName>
    <definedName name="mccaubx40">#REF!</definedName>
    <definedName name="mccaubx5" localSheetId="0">#REF!</definedName>
    <definedName name="mccaubx5" localSheetId="2">#REF!</definedName>
    <definedName name="mccaubx5" localSheetId="3">#REF!</definedName>
    <definedName name="mccaubx5" localSheetId="8">#REF!</definedName>
    <definedName name="mccaubx5">#REF!</definedName>
    <definedName name="mccaubx50" localSheetId="0">#REF!</definedName>
    <definedName name="mccaubx50" localSheetId="2">#REF!</definedName>
    <definedName name="mccaubx50" localSheetId="3">#REF!</definedName>
    <definedName name="mccaubx50" localSheetId="8">#REF!</definedName>
    <definedName name="mccaubx50">#REF!</definedName>
    <definedName name="mccaubx63" localSheetId="0">#REF!</definedName>
    <definedName name="mccaubx63" localSheetId="2">#REF!</definedName>
    <definedName name="mccaubx63" localSheetId="3">#REF!</definedName>
    <definedName name="mccaubx63" localSheetId="8">#REF!</definedName>
    <definedName name="mccaubx63">#REF!</definedName>
    <definedName name="mccaubx7" localSheetId="0">#REF!</definedName>
    <definedName name="mccaubx7" localSheetId="2">#REF!</definedName>
    <definedName name="mccaubx7" localSheetId="3">#REF!</definedName>
    <definedName name="mccaubx7" localSheetId="8">#REF!</definedName>
    <definedName name="mccaubx7">#REF!</definedName>
    <definedName name="mccauladam60" localSheetId="0">#REF!</definedName>
    <definedName name="mccauladam60" localSheetId="2">#REF!</definedName>
    <definedName name="mccauladam60" localSheetId="3">#REF!</definedName>
    <definedName name="mccauladam60" localSheetId="8">#REF!</definedName>
    <definedName name="mccauladam60">#REF!</definedName>
    <definedName name="mccaunoi100" localSheetId="0">#REF!</definedName>
    <definedName name="mccaunoi100" localSheetId="2">#REF!</definedName>
    <definedName name="mccaunoi100" localSheetId="3">#REF!</definedName>
    <definedName name="mccaunoi100" localSheetId="8">#REF!</definedName>
    <definedName name="mccaunoi100">#REF!</definedName>
    <definedName name="mccaunoi30" localSheetId="0">#REF!</definedName>
    <definedName name="mccaunoi30" localSheetId="2">#REF!</definedName>
    <definedName name="mccaunoi30" localSheetId="3">#REF!</definedName>
    <definedName name="mccaunoi30" localSheetId="8">#REF!</definedName>
    <definedName name="mccaunoi30">#REF!</definedName>
    <definedName name="mccautnhi0.5" localSheetId="0">#REF!</definedName>
    <definedName name="mccautnhi0.5" localSheetId="2">#REF!</definedName>
    <definedName name="mccautnhi0.5" localSheetId="3">#REF!</definedName>
    <definedName name="mccautnhi0.5" localSheetId="8">#REF!</definedName>
    <definedName name="mccautnhi0.5">#REF!</definedName>
    <definedName name="mccauthap10" localSheetId="0">#REF!</definedName>
    <definedName name="mccauthap10" localSheetId="2">#REF!</definedName>
    <definedName name="mccauthap10" localSheetId="3">#REF!</definedName>
    <definedName name="mccauthap10" localSheetId="8">#REF!</definedName>
    <definedName name="mccauthap10">#REF!</definedName>
    <definedName name="mccauthap12" localSheetId="0">#REF!</definedName>
    <definedName name="mccauthap12" localSheetId="2">#REF!</definedName>
    <definedName name="mccauthap12" localSheetId="3">#REF!</definedName>
    <definedName name="mccauthap12" localSheetId="8">#REF!</definedName>
    <definedName name="mccauthap12">#REF!</definedName>
    <definedName name="mccauthap15" localSheetId="0">#REF!</definedName>
    <definedName name="mccauthap15" localSheetId="2">#REF!</definedName>
    <definedName name="mccauthap15" localSheetId="3">#REF!</definedName>
    <definedName name="mccauthap15" localSheetId="8">#REF!</definedName>
    <definedName name="mccauthap15">#REF!</definedName>
    <definedName name="mccauthap20" localSheetId="0">#REF!</definedName>
    <definedName name="mccauthap20" localSheetId="2">#REF!</definedName>
    <definedName name="mccauthap20" localSheetId="3">#REF!</definedName>
    <definedName name="mccauthap20" localSheetId="8">#REF!</definedName>
    <definedName name="mccauthap20">#REF!</definedName>
    <definedName name="mccauthap25" localSheetId="0">#REF!</definedName>
    <definedName name="mccauthap25" localSheetId="2">#REF!</definedName>
    <definedName name="mccauthap25" localSheetId="3">#REF!</definedName>
    <definedName name="mccauthap25" localSheetId="8">#REF!</definedName>
    <definedName name="mccauthap25">#REF!</definedName>
    <definedName name="mccauthap3" localSheetId="0">#REF!</definedName>
    <definedName name="mccauthap3" localSheetId="2">#REF!</definedName>
    <definedName name="mccauthap3" localSheetId="3">#REF!</definedName>
    <definedName name="mccauthap3" localSheetId="8">#REF!</definedName>
    <definedName name="mccauthap3">#REF!</definedName>
    <definedName name="mccauthap30" localSheetId="0">#REF!</definedName>
    <definedName name="mccauthap30" localSheetId="2">#REF!</definedName>
    <definedName name="mccauthap30" localSheetId="3">#REF!</definedName>
    <definedName name="mccauthap30" localSheetId="8">#REF!</definedName>
    <definedName name="mccauthap30">#REF!</definedName>
    <definedName name="mccauthap40" localSheetId="0">#REF!</definedName>
    <definedName name="mccauthap40" localSheetId="2">#REF!</definedName>
    <definedName name="mccauthap40" localSheetId="3">#REF!</definedName>
    <definedName name="mccauthap40" localSheetId="8">#REF!</definedName>
    <definedName name="mccauthap40">#REF!</definedName>
    <definedName name="mccauthap5" localSheetId="0">#REF!</definedName>
    <definedName name="mccauthap5" localSheetId="2">#REF!</definedName>
    <definedName name="mccauthap5" localSheetId="3">#REF!</definedName>
    <definedName name="mccauthap5" localSheetId="8">#REF!</definedName>
    <definedName name="mccauthap5">#REF!</definedName>
    <definedName name="mccauthap50" localSheetId="0">#REF!</definedName>
    <definedName name="mccauthap50" localSheetId="2">#REF!</definedName>
    <definedName name="mccauthap50" localSheetId="3">#REF!</definedName>
    <definedName name="mccauthap50" localSheetId="8">#REF!</definedName>
    <definedName name="mccauthap50">#REF!</definedName>
    <definedName name="mccauthap8" localSheetId="0">#REF!</definedName>
    <definedName name="mccauthap8" localSheetId="2">#REF!</definedName>
    <definedName name="mccauthap8" localSheetId="3">#REF!</definedName>
    <definedName name="mccauthap8" localSheetId="8">#REF!</definedName>
    <definedName name="mccauthap8">#REF!</definedName>
    <definedName name="Mcom_I" localSheetId="0">#REF!</definedName>
    <definedName name="Mcom_I" localSheetId="2">#REF!</definedName>
    <definedName name="Mcom_I" localSheetId="3">#REF!</definedName>
    <definedName name="Mcom_I" localSheetId="8">#REF!</definedName>
    <definedName name="Mcom_I">#REF!</definedName>
    <definedName name="Mcr" localSheetId="0">#REF!</definedName>
    <definedName name="Mcr" localSheetId="2">#REF!</definedName>
    <definedName name="Mcr" localSheetId="3">#REF!</definedName>
    <definedName name="Mcr" localSheetId="8">#REF!</definedName>
    <definedName name="Mcr">#REF!</definedName>
    <definedName name="mcuakl1.7" localSheetId="0">#REF!</definedName>
    <definedName name="mcuakl1.7" localSheetId="2">#REF!</definedName>
    <definedName name="mcuakl1.7" localSheetId="3">#REF!</definedName>
    <definedName name="mcuakl1.7" localSheetId="8">#REF!</definedName>
    <definedName name="mcuakl1.7">#REF!</definedName>
    <definedName name="mdamban0.4" localSheetId="0">#REF!</definedName>
    <definedName name="mdamban0.4" localSheetId="2">#REF!</definedName>
    <definedName name="mdamban0.4" localSheetId="3">#REF!</definedName>
    <definedName name="mdamban0.4" localSheetId="8">#REF!</definedName>
    <definedName name="mdamban0.4">#REF!</definedName>
    <definedName name="mdamban0.6" localSheetId="0">#REF!</definedName>
    <definedName name="mdamban0.6" localSheetId="2">#REF!</definedName>
    <definedName name="mdamban0.6" localSheetId="3">#REF!</definedName>
    <definedName name="mdamban0.6" localSheetId="8">#REF!</definedName>
    <definedName name="mdamban0.6">#REF!</definedName>
    <definedName name="mdamban0.8" localSheetId="0">#REF!</definedName>
    <definedName name="mdamban0.8" localSheetId="2">#REF!</definedName>
    <definedName name="mdamban0.8" localSheetId="3">#REF!</definedName>
    <definedName name="mdamban0.8" localSheetId="8">#REF!</definedName>
    <definedName name="mdamban0.8">#REF!</definedName>
    <definedName name="mdamban1" localSheetId="0">#REF!</definedName>
    <definedName name="mdamban1" localSheetId="2">#REF!</definedName>
    <definedName name="mdamban1" localSheetId="3">#REF!</definedName>
    <definedName name="mdamban1" localSheetId="8">#REF!</definedName>
    <definedName name="mdamban1">#REF!</definedName>
    <definedName name="mdambhdkbx12.5" localSheetId="0">#REF!</definedName>
    <definedName name="mdambhdkbx12.5" localSheetId="2">#REF!</definedName>
    <definedName name="mdambhdkbx12.5" localSheetId="3">#REF!</definedName>
    <definedName name="mdambhdkbx12.5" localSheetId="8">#REF!</definedName>
    <definedName name="mdambhdkbx12.5">#REF!</definedName>
    <definedName name="mdambhdkbx18" localSheetId="0">#REF!</definedName>
    <definedName name="mdambhdkbx18" localSheetId="2">#REF!</definedName>
    <definedName name="mdambhdkbx18" localSheetId="3">#REF!</definedName>
    <definedName name="mdambhdkbx18" localSheetId="8">#REF!</definedName>
    <definedName name="mdambhdkbx18">#REF!</definedName>
    <definedName name="mdambhdkbx25" localSheetId="0">#REF!</definedName>
    <definedName name="mdambhdkbx25" localSheetId="2">#REF!</definedName>
    <definedName name="mdambhdkbx25" localSheetId="3">#REF!</definedName>
    <definedName name="mdambhdkbx25" localSheetId="8">#REF!</definedName>
    <definedName name="mdambhdkbx25">#REF!</definedName>
    <definedName name="mdambhdkbx26.5" localSheetId="0">#REF!</definedName>
    <definedName name="mdambhdkbx26.5" localSheetId="2">#REF!</definedName>
    <definedName name="mdambhdkbx26.5" localSheetId="3">#REF!</definedName>
    <definedName name="mdambhdkbx26.5" localSheetId="8">#REF!</definedName>
    <definedName name="mdambhdkbx26.5">#REF!</definedName>
    <definedName name="mdambhdkbx9" localSheetId="0">#REF!</definedName>
    <definedName name="mdambhdkbx9" localSheetId="2">#REF!</definedName>
    <definedName name="mdambhdkbx9" localSheetId="3">#REF!</definedName>
    <definedName name="mdambhdkbx9" localSheetId="8">#REF!</definedName>
    <definedName name="mdambhdkbx9">#REF!</definedName>
    <definedName name="mdambhth16" localSheetId="0">#REF!</definedName>
    <definedName name="mdambhth16" localSheetId="2">#REF!</definedName>
    <definedName name="mdambhth16" localSheetId="3">#REF!</definedName>
    <definedName name="mdambhth16" localSheetId="8">#REF!</definedName>
    <definedName name="mdambhth16">#REF!</definedName>
    <definedName name="mdambhth17.5" localSheetId="0">#REF!</definedName>
    <definedName name="mdambhth17.5" localSheetId="2">#REF!</definedName>
    <definedName name="mdambhth17.5" localSheetId="3">#REF!</definedName>
    <definedName name="mdambhth17.5" localSheetId="8">#REF!</definedName>
    <definedName name="mdambhth17.5">#REF!</definedName>
    <definedName name="mdambhth25" localSheetId="0">#REF!</definedName>
    <definedName name="mdambhth25" localSheetId="2">#REF!</definedName>
    <definedName name="mdambhth25" localSheetId="3">#REF!</definedName>
    <definedName name="mdambhth25" localSheetId="8">#REF!</definedName>
    <definedName name="mdambhth25">#REF!</definedName>
    <definedName name="mdambthepth10" localSheetId="0">#REF!</definedName>
    <definedName name="mdambthepth10" localSheetId="2">#REF!</definedName>
    <definedName name="mdambthepth10" localSheetId="3">#REF!</definedName>
    <definedName name="mdambthepth10" localSheetId="8">#REF!</definedName>
    <definedName name="mdambthepth10">#REF!</definedName>
    <definedName name="mdambthepth12.2" localSheetId="0">#REF!</definedName>
    <definedName name="mdambthepth12.2" localSheetId="2">#REF!</definedName>
    <definedName name="mdambthepth12.2" localSheetId="3">#REF!</definedName>
    <definedName name="mdambthepth12.2" localSheetId="8">#REF!</definedName>
    <definedName name="mdambthepth12.2">#REF!</definedName>
    <definedName name="mdambthepth13" localSheetId="0">#REF!</definedName>
    <definedName name="mdambthepth13" localSheetId="2">#REF!</definedName>
    <definedName name="mdambthepth13" localSheetId="3">#REF!</definedName>
    <definedName name="mdambthepth13" localSheetId="8">#REF!</definedName>
    <definedName name="mdambthepth13">#REF!</definedName>
    <definedName name="mdambthepth14.5" localSheetId="0">#REF!</definedName>
    <definedName name="mdambthepth14.5" localSheetId="2">#REF!</definedName>
    <definedName name="mdambthepth14.5" localSheetId="3">#REF!</definedName>
    <definedName name="mdambthepth14.5" localSheetId="8">#REF!</definedName>
    <definedName name="mdambthepth14.5">#REF!</definedName>
    <definedName name="mdambthepth15.5" localSheetId="0">#REF!</definedName>
    <definedName name="mdambthepth15.5" localSheetId="2">#REF!</definedName>
    <definedName name="mdambthepth15.5" localSheetId="3">#REF!</definedName>
    <definedName name="mdambthepth15.5" localSheetId="8">#REF!</definedName>
    <definedName name="mdambthepth15.5">#REF!</definedName>
    <definedName name="mdambthepth8.5" localSheetId="0">#REF!</definedName>
    <definedName name="mdambthepth8.5" localSheetId="2">#REF!</definedName>
    <definedName name="mdambthepth8.5" localSheetId="3">#REF!</definedName>
    <definedName name="mdambthepth8.5" localSheetId="8">#REF!</definedName>
    <definedName name="mdambthepth8.5">#REF!</definedName>
    <definedName name="mdamcanh1" localSheetId="0">#REF!</definedName>
    <definedName name="mdamcanh1" localSheetId="2">#REF!</definedName>
    <definedName name="mdamcanh1" localSheetId="3">#REF!</definedName>
    <definedName name="mdamcanh1" localSheetId="8">#REF!</definedName>
    <definedName name="mdamcanh1">#REF!</definedName>
    <definedName name="mdamccdk5.5" localSheetId="0">#REF!</definedName>
    <definedName name="mdamccdk5.5" localSheetId="2">#REF!</definedName>
    <definedName name="mdamccdk5.5" localSheetId="3">#REF!</definedName>
    <definedName name="mdamccdk5.5" localSheetId="8">#REF!</definedName>
    <definedName name="mdamccdk5.5">#REF!</definedName>
    <definedName name="mdamccdk9" localSheetId="0">#REF!</definedName>
    <definedName name="mdamccdk9" localSheetId="2">#REF!</definedName>
    <definedName name="mdamccdk9" localSheetId="3">#REF!</definedName>
    <definedName name="mdamccdk9" localSheetId="8">#REF!</definedName>
    <definedName name="mdamccdk9">#REF!</definedName>
    <definedName name="mdamdatct60" localSheetId="0">#REF!</definedName>
    <definedName name="mdamdatct60" localSheetId="2">#REF!</definedName>
    <definedName name="mdamdatct60" localSheetId="3">#REF!</definedName>
    <definedName name="mdamdatct60" localSheetId="8">#REF!</definedName>
    <definedName name="mdamdatct60">#REF!</definedName>
    <definedName name="mdamdatct80" localSheetId="0">#REF!</definedName>
    <definedName name="mdamdatct80" localSheetId="2">#REF!</definedName>
    <definedName name="mdamdatct80" localSheetId="3">#REF!</definedName>
    <definedName name="mdamdatct80" localSheetId="8">#REF!</definedName>
    <definedName name="mdamdatct80">#REF!</definedName>
    <definedName name="mdamdui0.6" localSheetId="0">#REF!</definedName>
    <definedName name="mdamdui0.6" localSheetId="2">#REF!</definedName>
    <definedName name="mdamdui0.6" localSheetId="3">#REF!</definedName>
    <definedName name="mdamdui0.6" localSheetId="8">#REF!</definedName>
    <definedName name="mdamdui0.6">#REF!</definedName>
    <definedName name="mdamdui0.8" localSheetId="0">#REF!</definedName>
    <definedName name="mdamdui0.8" localSheetId="2">#REF!</definedName>
    <definedName name="mdamdui0.8" localSheetId="3">#REF!</definedName>
    <definedName name="mdamdui0.8" localSheetId="8">#REF!</definedName>
    <definedName name="mdamdui0.8">#REF!</definedName>
    <definedName name="mdamdui1" localSheetId="0">#REF!</definedName>
    <definedName name="mdamdui1" localSheetId="2">#REF!</definedName>
    <definedName name="mdamdui1" localSheetId="3">#REF!</definedName>
    <definedName name="mdamdui1" localSheetId="8">#REF!</definedName>
    <definedName name="mdamdui1">#REF!</definedName>
    <definedName name="mdamdui1.5" localSheetId="0">#REF!</definedName>
    <definedName name="mdamdui1.5" localSheetId="2">#REF!</definedName>
    <definedName name="mdamdui1.5" localSheetId="3">#REF!</definedName>
    <definedName name="mdamdui1.5" localSheetId="8">#REF!</definedName>
    <definedName name="mdamdui1.5">#REF!</definedName>
    <definedName name="mdamdui2.8" localSheetId="0">#REF!</definedName>
    <definedName name="mdamdui2.8" localSheetId="2">#REF!</definedName>
    <definedName name="mdamdui2.8" localSheetId="3">#REF!</definedName>
    <definedName name="mdamdui2.8" localSheetId="8">#REF!</definedName>
    <definedName name="mdamdui2.8">#REF!</definedName>
    <definedName name="mdamrung15" localSheetId="0">#REF!</definedName>
    <definedName name="mdamrung15" localSheetId="2">#REF!</definedName>
    <definedName name="mdamrung15" localSheetId="3">#REF!</definedName>
    <definedName name="mdamrung15" localSheetId="8">#REF!</definedName>
    <definedName name="mdamrung15">#REF!</definedName>
    <definedName name="mdamrung18" localSheetId="0">#REF!</definedName>
    <definedName name="mdamrung18" localSheetId="2">#REF!</definedName>
    <definedName name="mdamrung18" localSheetId="3">#REF!</definedName>
    <definedName name="mdamrung18" localSheetId="8">#REF!</definedName>
    <definedName name="mdamrung18">#REF!</definedName>
    <definedName name="mdamrung8" localSheetId="0">#REF!</definedName>
    <definedName name="mdamrung8" localSheetId="2">#REF!</definedName>
    <definedName name="mdamrung8" localSheetId="3">#REF!</definedName>
    <definedName name="mdamrung8" localSheetId="8">#REF!</definedName>
    <definedName name="mdamrung8">#REF!</definedName>
    <definedName name="mdao1gbh0.15" localSheetId="0">#REF!</definedName>
    <definedName name="mdao1gbh0.15" localSheetId="2">#REF!</definedName>
    <definedName name="mdao1gbh0.15" localSheetId="3">#REF!</definedName>
    <definedName name="mdao1gbh0.15" localSheetId="8">#REF!</definedName>
    <definedName name="mdao1gbh0.15">#REF!</definedName>
    <definedName name="mdao1gbh0.25" localSheetId="0">#REF!</definedName>
    <definedName name="mdao1gbh0.25" localSheetId="2">#REF!</definedName>
    <definedName name="mdao1gbh0.25" localSheetId="3">#REF!</definedName>
    <definedName name="mdao1gbh0.25" localSheetId="8">#REF!</definedName>
    <definedName name="mdao1gbh0.25">#REF!</definedName>
    <definedName name="mdao1gbh0.30" localSheetId="0">#REF!</definedName>
    <definedName name="mdao1gbh0.30" localSheetId="2">#REF!</definedName>
    <definedName name="mdao1gbh0.30" localSheetId="3">#REF!</definedName>
    <definedName name="mdao1gbh0.30" localSheetId="8">#REF!</definedName>
    <definedName name="mdao1gbh0.30">#REF!</definedName>
    <definedName name="mdao1gbh0.35" localSheetId="0">#REF!</definedName>
    <definedName name="mdao1gbh0.35" localSheetId="2">#REF!</definedName>
    <definedName name="mdao1gbh0.35" localSheetId="3">#REF!</definedName>
    <definedName name="mdao1gbh0.35" localSheetId="8">#REF!</definedName>
    <definedName name="mdao1gbh0.35">#REF!</definedName>
    <definedName name="mdao1gbh0.40" localSheetId="0">#REF!</definedName>
    <definedName name="mdao1gbh0.40" localSheetId="2">#REF!</definedName>
    <definedName name="mdao1gbh0.40" localSheetId="3">#REF!</definedName>
    <definedName name="mdao1gbh0.40" localSheetId="8">#REF!</definedName>
    <definedName name="mdao1gbh0.40">#REF!</definedName>
    <definedName name="mdao1gbh0.65" localSheetId="0">#REF!</definedName>
    <definedName name="mdao1gbh0.65" localSheetId="2">#REF!</definedName>
    <definedName name="mdao1gbh0.65" localSheetId="3">#REF!</definedName>
    <definedName name="mdao1gbh0.65" localSheetId="8">#REF!</definedName>
    <definedName name="mdao1gbh0.65">#REF!</definedName>
    <definedName name="mdao1gbh0.75" localSheetId="0">#REF!</definedName>
    <definedName name="mdao1gbh0.75" localSheetId="2">#REF!</definedName>
    <definedName name="mdao1gbh0.75" localSheetId="3">#REF!</definedName>
    <definedName name="mdao1gbh0.75" localSheetId="8">#REF!</definedName>
    <definedName name="mdao1gbh0.75">#REF!</definedName>
    <definedName name="mdao1gbh1.25" localSheetId="0">#REF!</definedName>
    <definedName name="mdao1gbh1.25" localSheetId="2">#REF!</definedName>
    <definedName name="mdao1gbh1.25" localSheetId="3">#REF!</definedName>
    <definedName name="mdao1gbh1.25" localSheetId="8">#REF!</definedName>
    <definedName name="mdao1gbh1.25">#REF!</definedName>
    <definedName name="mdao1gbx0.22" localSheetId="0">#REF!</definedName>
    <definedName name="mdao1gbx0.22" localSheetId="2">#REF!</definedName>
    <definedName name="mdao1gbx0.22" localSheetId="3">#REF!</definedName>
    <definedName name="mdao1gbx0.22" localSheetId="8">#REF!</definedName>
    <definedName name="mdao1gbx0.22">#REF!</definedName>
    <definedName name="mdao1gbx0.25" localSheetId="0">#REF!</definedName>
    <definedName name="mdao1gbx0.25" localSheetId="2">#REF!</definedName>
    <definedName name="mdao1gbx0.25" localSheetId="3">#REF!</definedName>
    <definedName name="mdao1gbx0.25" localSheetId="8">#REF!</definedName>
    <definedName name="mdao1gbx0.25">#REF!</definedName>
    <definedName name="mdao1gbx0.30" localSheetId="0">#REF!</definedName>
    <definedName name="mdao1gbx0.30" localSheetId="2">#REF!</definedName>
    <definedName name="mdao1gbx0.30" localSheetId="3">#REF!</definedName>
    <definedName name="mdao1gbx0.30" localSheetId="8">#REF!</definedName>
    <definedName name="mdao1gbx0.30">#REF!</definedName>
    <definedName name="mdao1gbx0.35" localSheetId="0">#REF!</definedName>
    <definedName name="mdao1gbx0.35" localSheetId="2">#REF!</definedName>
    <definedName name="mdao1gbx0.35" localSheetId="3">#REF!</definedName>
    <definedName name="mdao1gbx0.35" localSheetId="8">#REF!</definedName>
    <definedName name="mdao1gbx0.35">#REF!</definedName>
    <definedName name="mdao1gbx0.40" localSheetId="0">#REF!</definedName>
    <definedName name="mdao1gbx0.40" localSheetId="2">#REF!</definedName>
    <definedName name="mdao1gbx0.40" localSheetId="3">#REF!</definedName>
    <definedName name="mdao1gbx0.40" localSheetId="8">#REF!</definedName>
    <definedName name="mdao1gbx0.40">#REF!</definedName>
    <definedName name="mdao1gbx0.50" localSheetId="0">#REF!</definedName>
    <definedName name="mdao1gbx0.50" localSheetId="2">#REF!</definedName>
    <definedName name="mdao1gbx0.50" localSheetId="3">#REF!</definedName>
    <definedName name="mdao1gbx0.50" localSheetId="8">#REF!</definedName>
    <definedName name="mdao1gbx0.50">#REF!</definedName>
    <definedName name="mdao1gbx0.65" localSheetId="0">#REF!</definedName>
    <definedName name="mdao1gbx0.65" localSheetId="2">#REF!</definedName>
    <definedName name="mdao1gbx0.65" localSheetId="3">#REF!</definedName>
    <definedName name="mdao1gbx0.65" localSheetId="8">#REF!</definedName>
    <definedName name="mdao1gbx0.65">#REF!</definedName>
    <definedName name="mdao1gbx1.00" localSheetId="0">#REF!</definedName>
    <definedName name="mdao1gbx1.00" localSheetId="2">#REF!</definedName>
    <definedName name="mdao1gbx1.00" localSheetId="3">#REF!</definedName>
    <definedName name="mdao1gbx1.00" localSheetId="8">#REF!</definedName>
    <definedName name="mdao1gbx1.00">#REF!</definedName>
    <definedName name="mdao1gbx1.20" localSheetId="0">#REF!</definedName>
    <definedName name="mdao1gbx1.20" localSheetId="2">#REF!</definedName>
    <definedName name="mdao1gbx1.20" localSheetId="3">#REF!</definedName>
    <definedName name="mdao1gbx1.20" localSheetId="8">#REF!</definedName>
    <definedName name="mdao1gbx1.20">#REF!</definedName>
    <definedName name="mdao1gbx1.25" localSheetId="0">#REF!</definedName>
    <definedName name="mdao1gbx1.25" localSheetId="2">#REF!</definedName>
    <definedName name="mdao1gbx1.25" localSheetId="3">#REF!</definedName>
    <definedName name="mdao1gbx1.25" localSheetId="8">#REF!</definedName>
    <definedName name="mdao1gbx1.25">#REF!</definedName>
    <definedName name="mdao1gbx1.60" localSheetId="0">#REF!</definedName>
    <definedName name="mdao1gbx1.60" localSheetId="2">#REF!</definedName>
    <definedName name="mdao1gbx1.60" localSheetId="3">#REF!</definedName>
    <definedName name="mdao1gbx1.60" localSheetId="8">#REF!</definedName>
    <definedName name="mdao1gbx1.60">#REF!</definedName>
    <definedName name="mdao1gbx2.00" localSheetId="0">#REF!</definedName>
    <definedName name="mdao1gbx2.00" localSheetId="2">#REF!</definedName>
    <definedName name="mdao1gbx2.00" localSheetId="3">#REF!</definedName>
    <definedName name="mdao1gbx2.00" localSheetId="8">#REF!</definedName>
    <definedName name="mdao1gbx2.00">#REF!</definedName>
    <definedName name="mdao1gbx2.50" localSheetId="0">#REF!</definedName>
    <definedName name="mdao1gbx2.50" localSheetId="2">#REF!</definedName>
    <definedName name="mdao1gbx2.50" localSheetId="3">#REF!</definedName>
    <definedName name="mdao1gbx2.50" localSheetId="8">#REF!</definedName>
    <definedName name="mdao1gbx2.50">#REF!</definedName>
    <definedName name="mdao1gbx4.00" localSheetId="0">#REF!</definedName>
    <definedName name="mdao1gbx4.00" localSheetId="2">#REF!</definedName>
    <definedName name="mdao1gbx4.00" localSheetId="3">#REF!</definedName>
    <definedName name="mdao1gbx4.00" localSheetId="8">#REF!</definedName>
    <definedName name="mdao1gbx4.00">#REF!</definedName>
    <definedName name="mdao1gbx4.60" localSheetId="0">#REF!</definedName>
    <definedName name="mdao1gbx4.60" localSheetId="2">#REF!</definedName>
    <definedName name="mdao1gbx4.60" localSheetId="3">#REF!</definedName>
    <definedName name="mdao1gbx4.60" localSheetId="8">#REF!</definedName>
    <definedName name="mdao1gbx4.60">#REF!</definedName>
    <definedName name="mdao1gbx5.00" localSheetId="0">#REF!</definedName>
    <definedName name="mdao1gbx5.00" localSheetId="2">#REF!</definedName>
    <definedName name="mdao1gbx5.00" localSheetId="3">#REF!</definedName>
    <definedName name="mdao1gbx5.00" localSheetId="8">#REF!</definedName>
    <definedName name="mdao1gbx5.00">#REF!</definedName>
    <definedName name="Mdls" localSheetId="0">#REF!</definedName>
    <definedName name="Mdls" localSheetId="2">#REF!</definedName>
    <definedName name="Mdls" localSheetId="3">#REF!</definedName>
    <definedName name="Mdls" localSheetId="8">#REF!</definedName>
    <definedName name="Mdls">#REF!</definedName>
    <definedName name="Mdls_" localSheetId="0">#REF!</definedName>
    <definedName name="Mdls_" localSheetId="2">#REF!</definedName>
    <definedName name="Mdls_" localSheetId="3">#REF!</definedName>
    <definedName name="Mdls_" localSheetId="8">#REF!</definedName>
    <definedName name="Mdls_">#REF!</definedName>
    <definedName name="Mdnc" localSheetId="0">#REF!</definedName>
    <definedName name="Mdnc" localSheetId="2">#REF!</definedName>
    <definedName name="Mdnc" localSheetId="3">#REF!</definedName>
    <definedName name="Mdnc" localSheetId="8">#REF!</definedName>
    <definedName name="Mdnc">#REF!</definedName>
    <definedName name="MDT" localSheetId="0">#REF!</definedName>
    <definedName name="MDT" localSheetId="2">#REF!</definedName>
    <definedName name="MDT" localSheetId="3">#REF!</definedName>
    <definedName name="MDT" localSheetId="8">#REF!</definedName>
    <definedName name="MDT">#REF!</definedName>
    <definedName name="MDTa" localSheetId="0">#REF!</definedName>
    <definedName name="MDTa" localSheetId="2">#REF!</definedName>
    <definedName name="MDTa" localSheetId="3">#REF!</definedName>
    <definedName name="MDTa" localSheetId="8">#REF!</definedName>
    <definedName name="MDTa">#REF!</definedName>
    <definedName name="me" localSheetId="0">#REF!</definedName>
    <definedName name="me" localSheetId="2">#REF!</definedName>
    <definedName name="me" localSheetId="3">#REF!</definedName>
    <definedName name="me" localSheetId="8">#REF!</definedName>
    <definedName name="me">#REF!</definedName>
    <definedName name="MENU1" localSheetId="0">#REF!</definedName>
    <definedName name="MENU1" localSheetId="2">#REF!</definedName>
    <definedName name="MENU1" localSheetId="3">#REF!</definedName>
    <definedName name="MENU1" localSheetId="8">#REF!</definedName>
    <definedName name="MENU1">#REF!</definedName>
    <definedName name="MENUVIEW" localSheetId="0">#REF!</definedName>
    <definedName name="MENUVIEW" localSheetId="2">#REF!</definedName>
    <definedName name="MENUVIEW" localSheetId="3">#REF!</definedName>
    <definedName name="MENUVIEW" localSheetId="8">#REF!</definedName>
    <definedName name="MENUVIEW">#REF!</definedName>
    <definedName name="mepcocsau1" localSheetId="0">#REF!</definedName>
    <definedName name="mepcocsau1" localSheetId="2">#REF!</definedName>
    <definedName name="mepcocsau1" localSheetId="3">#REF!</definedName>
    <definedName name="mepcocsau1" localSheetId="8">#REF!</definedName>
    <definedName name="mepcocsau1">#REF!</definedName>
    <definedName name="mepcoctr100" localSheetId="0">#REF!</definedName>
    <definedName name="mepcoctr100" localSheetId="2">#REF!</definedName>
    <definedName name="mepcoctr100" localSheetId="3">#REF!</definedName>
    <definedName name="mepcoctr100" localSheetId="8">#REF!</definedName>
    <definedName name="mepcoctr100">#REF!</definedName>
    <definedName name="mepcoctr60" localSheetId="0">#REF!</definedName>
    <definedName name="mepcoctr60" localSheetId="2">#REF!</definedName>
    <definedName name="mepcoctr60" localSheetId="3">#REF!</definedName>
    <definedName name="mepcoctr60" localSheetId="8">#REF!</definedName>
    <definedName name="mepcoctr60">#REF!</definedName>
    <definedName name="MESSAGE" localSheetId="0">#REF!</definedName>
    <definedName name="MESSAGE" localSheetId="2">#REF!</definedName>
    <definedName name="MESSAGE" localSheetId="3">#REF!</definedName>
    <definedName name="MESSAGE" localSheetId="8">#REF!</definedName>
    <definedName name="MESSAGE">#REF!</definedName>
    <definedName name="MESSAGE1" localSheetId="0">#REF!</definedName>
    <definedName name="MESSAGE1" localSheetId="2">#REF!</definedName>
    <definedName name="MESSAGE1" localSheetId="3">#REF!</definedName>
    <definedName name="MESSAGE1" localSheetId="8">#REF!</definedName>
    <definedName name="MESSAGE1">#REF!</definedName>
    <definedName name="MESSAGE2" localSheetId="0">#REF!</definedName>
    <definedName name="MESSAGE2" localSheetId="2">#REF!</definedName>
    <definedName name="MESSAGE2" localSheetId="3">#REF!</definedName>
    <definedName name="MESSAGE2" localSheetId="8">#REF!</definedName>
    <definedName name="MESSAGE2">#REF!</definedName>
    <definedName name="METAL" localSheetId="0">#REF!</definedName>
    <definedName name="METAL" localSheetId="2">#REF!</definedName>
    <definedName name="METAL" localSheetId="3">#REF!</definedName>
    <definedName name="METAL" localSheetId="8">#REF!</definedName>
    <definedName name="METAL">#REF!</definedName>
    <definedName name="MG_A" localSheetId="0">#REF!</definedName>
    <definedName name="MG_A" localSheetId="2">#REF!</definedName>
    <definedName name="MG_A" localSheetId="3">#REF!</definedName>
    <definedName name="MG_A" localSheetId="8">#REF!</definedName>
    <definedName name="MG_A">#REF!</definedName>
    <definedName name="mh0" localSheetId="0">#REF!</definedName>
    <definedName name="mh0" localSheetId="2">#REF!</definedName>
    <definedName name="mh0" localSheetId="3">#REF!</definedName>
    <definedName name="mh0" localSheetId="8">#REF!</definedName>
    <definedName name="mh0">#REF!</definedName>
    <definedName name="mhan1chieu40" localSheetId="0">#REF!</definedName>
    <definedName name="mhan1chieu40" localSheetId="2">#REF!</definedName>
    <definedName name="mhan1chieu40" localSheetId="3">#REF!</definedName>
    <definedName name="mhan1chieu40" localSheetId="8">#REF!</definedName>
    <definedName name="mhan1chieu40">#REF!</definedName>
    <definedName name="mhan1chieu50" localSheetId="0">#REF!</definedName>
    <definedName name="mhan1chieu50" localSheetId="2">#REF!</definedName>
    <definedName name="mhan1chieu50" localSheetId="3">#REF!</definedName>
    <definedName name="mhan1chieu50" localSheetId="8">#REF!</definedName>
    <definedName name="mhan1chieu50">#REF!</definedName>
    <definedName name="mhancatnuoc124" localSheetId="0">#REF!</definedName>
    <definedName name="mhancatnuoc124" localSheetId="2">#REF!</definedName>
    <definedName name="mhancatnuoc124" localSheetId="3">#REF!</definedName>
    <definedName name="mhancatnuoc124" localSheetId="8">#REF!</definedName>
    <definedName name="mhancatnuoc124">#REF!</definedName>
    <definedName name="mhand10.2" localSheetId="0">#REF!</definedName>
    <definedName name="mhand10.2" localSheetId="2">#REF!</definedName>
    <definedName name="mhand10.2" localSheetId="3">#REF!</definedName>
    <definedName name="mhand10.2" localSheetId="8">#REF!</definedName>
    <definedName name="mhand10.2">#REF!</definedName>
    <definedName name="mhand27.5" localSheetId="0">#REF!</definedName>
    <definedName name="mhand27.5" localSheetId="2">#REF!</definedName>
    <definedName name="mhand27.5" localSheetId="3">#REF!</definedName>
    <definedName name="mhand27.5" localSheetId="8">#REF!</definedName>
    <definedName name="mhand27.5">#REF!</definedName>
    <definedName name="mhand4" localSheetId="0">#REF!</definedName>
    <definedName name="mhand4" localSheetId="2">#REF!</definedName>
    <definedName name="mhand4" localSheetId="3">#REF!</definedName>
    <definedName name="mhand4" localSheetId="8">#REF!</definedName>
    <definedName name="mhand4">#REF!</definedName>
    <definedName name="mhanxang20" localSheetId="0">#REF!</definedName>
    <definedName name="mhanxang20" localSheetId="2">#REF!</definedName>
    <definedName name="mhanxang20" localSheetId="3">#REF!</definedName>
    <definedName name="mhanxang20" localSheetId="8">#REF!</definedName>
    <definedName name="mhanxang20">#REF!</definedName>
    <definedName name="mhanxang9" localSheetId="0">#REF!</definedName>
    <definedName name="mhanxang9" localSheetId="2">#REF!</definedName>
    <definedName name="mhanxang9" localSheetId="3">#REF!</definedName>
    <definedName name="mhanxang9" localSheetId="8">#REF!</definedName>
    <definedName name="mhanxang9">#REF!</definedName>
    <definedName name="mhanxchieu23" localSheetId="0">#REF!</definedName>
    <definedName name="mhanxchieu23" localSheetId="2">#REF!</definedName>
    <definedName name="mhanxchieu23" localSheetId="3">#REF!</definedName>
    <definedName name="mhanxchieu23" localSheetId="8">#REF!</definedName>
    <definedName name="mhanxchieu23">#REF!</definedName>
    <definedName name="mhanxchieu29.2" localSheetId="0">#REF!</definedName>
    <definedName name="mhanxchieu29.2" localSheetId="2">#REF!</definedName>
    <definedName name="mhanxchieu29.2" localSheetId="3">#REF!</definedName>
    <definedName name="mhanxchieu29.2" localSheetId="8">#REF!</definedName>
    <definedName name="mhanxchieu29.2">#REF!</definedName>
    <definedName name="mhanxchieu33.5" localSheetId="0">#REF!</definedName>
    <definedName name="mhanxchieu33.5" localSheetId="2">#REF!</definedName>
    <definedName name="mhanxchieu33.5" localSheetId="3">#REF!</definedName>
    <definedName name="mhanxchieu33.5" localSheetId="8">#REF!</definedName>
    <definedName name="mhanxchieu33.5">#REF!</definedName>
    <definedName name="mhanhoi1000" localSheetId="0">#REF!</definedName>
    <definedName name="mhanhoi1000" localSheetId="2">#REF!</definedName>
    <definedName name="mhanhoi1000" localSheetId="3">#REF!</definedName>
    <definedName name="mhanhoi1000" localSheetId="8">#REF!</definedName>
    <definedName name="mhanhoi1000">#REF!</definedName>
    <definedName name="mhanhoi2000" localSheetId="0">#REF!</definedName>
    <definedName name="mhanhoi2000" localSheetId="2">#REF!</definedName>
    <definedName name="mhanhoi2000" localSheetId="3">#REF!</definedName>
    <definedName name="mhanhoi2000" localSheetId="8">#REF!</definedName>
    <definedName name="mhanhoi2000">#REF!</definedName>
    <definedName name="mhy" localSheetId="12" hidden="1">{"'Sheet1'!$L$16"}</definedName>
    <definedName name="mhy" localSheetId="14" hidden="1">{"'Sheet1'!$L$16"}</definedName>
    <definedName name="mhy" localSheetId="0" hidden="1">{"'Sheet1'!$L$16"}</definedName>
    <definedName name="mhy" localSheetId="2" hidden="1">{"'Sheet1'!$L$16"}</definedName>
    <definedName name="mhy" localSheetId="3" hidden="1">{"'Sheet1'!$L$16"}</definedName>
    <definedName name="mhy" localSheetId="5" hidden="1">{"'Sheet1'!$L$16"}</definedName>
    <definedName name="mhy" localSheetId="6" hidden="1">{"'Sheet1'!$L$16"}</definedName>
    <definedName name="mhy" localSheetId="8" hidden="1">{"'Sheet1'!$L$16"}</definedName>
    <definedName name="mhy" hidden="1">{"'Sheet1'!$L$16"}</definedName>
    <definedName name="MINH" localSheetId="0">#REF!</definedName>
    <definedName name="MINH" localSheetId="2">#REF!</definedName>
    <definedName name="MINH" localSheetId="3">#REF!</definedName>
    <definedName name="MINH" localSheetId="8">#REF!</definedName>
    <definedName name="MINH">#REF!</definedName>
    <definedName name="minh_1" localSheetId="0">#REF!</definedName>
    <definedName name="minh_1" localSheetId="2">#REF!</definedName>
    <definedName name="minh_1" localSheetId="3">#REF!</definedName>
    <definedName name="minh_1" localSheetId="8">#REF!</definedName>
    <definedName name="minh_1">#REF!</definedName>
    <definedName name="minh_mtk" localSheetId="0">#REF!</definedName>
    <definedName name="minh_mtk" localSheetId="2">#REF!</definedName>
    <definedName name="minh_mtk" localSheetId="3">#REF!</definedName>
    <definedName name="minh_mtk" localSheetId="8">#REF!</definedName>
    <definedName name="minh_mtk">#REF!</definedName>
    <definedName name="miyu" localSheetId="12" hidden="1">{"'Sheet1'!$L$16"}</definedName>
    <definedName name="miyu" localSheetId="14" hidden="1">{"'Sheet1'!$L$16"}</definedName>
    <definedName name="miyu" localSheetId="0" hidden="1">{"'Sheet1'!$L$16"}</definedName>
    <definedName name="miyu" localSheetId="2" hidden="1">{"'Sheet1'!$L$16"}</definedName>
    <definedName name="miyu" localSheetId="3" hidden="1">{"'Sheet1'!$L$16"}</definedName>
    <definedName name="miyu" localSheetId="5" hidden="1">{"'Sheet1'!$L$16"}</definedName>
    <definedName name="miyu" localSheetId="6" hidden="1">{"'Sheet1'!$L$16"}</definedName>
    <definedName name="miyu" localSheetId="8" hidden="1">{"'Sheet1'!$L$16"}</definedName>
    <definedName name="miyu" hidden="1">{"'Sheet1'!$L$16"}</definedName>
    <definedName name="mkcnGPS15" localSheetId="0">#REF!</definedName>
    <definedName name="mkcnGPS15" localSheetId="2">#REF!</definedName>
    <definedName name="mkcnGPS15" localSheetId="3">#REF!</definedName>
    <definedName name="mkcnGPS15" localSheetId="8">#REF!</definedName>
    <definedName name="mkcnGPS15">#REF!</definedName>
    <definedName name="mkcnTRC15" localSheetId="0">#REF!</definedName>
    <definedName name="mkcnTRC15" localSheetId="2">#REF!</definedName>
    <definedName name="mkcnTRC15" localSheetId="3">#REF!</definedName>
    <definedName name="mkcnTRC15" localSheetId="8">#REF!</definedName>
    <definedName name="mkcnTRC15">#REF!</definedName>
    <definedName name="mkcnVRM" localSheetId="0">#REF!</definedName>
    <definedName name="mkcnVRM" localSheetId="2">#REF!</definedName>
    <definedName name="mkcnVRM" localSheetId="3">#REF!</definedName>
    <definedName name="mkcnVRM" localSheetId="8">#REF!</definedName>
    <definedName name="mkcnVRM">#REF!</definedName>
    <definedName name="mkeobh165" localSheetId="0">#REF!</definedName>
    <definedName name="mkeobh165" localSheetId="2">#REF!</definedName>
    <definedName name="mkeobh165" localSheetId="3">#REF!</definedName>
    <definedName name="mkeobh165" localSheetId="8">#REF!</definedName>
    <definedName name="mkeobh165">#REF!</definedName>
    <definedName name="mkeobh215" localSheetId="0">#REF!</definedName>
    <definedName name="mkeobh215" localSheetId="2">#REF!</definedName>
    <definedName name="mkeobh215" localSheetId="3">#REF!</definedName>
    <definedName name="mkeobh215" localSheetId="8">#REF!</definedName>
    <definedName name="mkeobh215">#REF!</definedName>
    <definedName name="mkeobh28" localSheetId="0">#REF!</definedName>
    <definedName name="mkeobh28" localSheetId="2">#REF!</definedName>
    <definedName name="mkeobh28" localSheetId="3">#REF!</definedName>
    <definedName name="mkeobh28" localSheetId="8">#REF!</definedName>
    <definedName name="mkeobh28">#REF!</definedName>
    <definedName name="mkeobh40" localSheetId="0">#REF!</definedName>
    <definedName name="mkeobh40" localSheetId="2">#REF!</definedName>
    <definedName name="mkeobh40" localSheetId="3">#REF!</definedName>
    <definedName name="mkeobh40" localSheetId="8">#REF!</definedName>
    <definedName name="mkeobh40">#REF!</definedName>
    <definedName name="mkeobh50" localSheetId="0">#REF!</definedName>
    <definedName name="mkeobh50" localSheetId="2">#REF!</definedName>
    <definedName name="mkeobh50" localSheetId="3">#REF!</definedName>
    <definedName name="mkeobh50" localSheetId="8">#REF!</definedName>
    <definedName name="mkeobh50">#REF!</definedName>
    <definedName name="mkeobh55" localSheetId="0">#REF!</definedName>
    <definedName name="mkeobh55" localSheetId="2">#REF!</definedName>
    <definedName name="mkeobh55" localSheetId="3">#REF!</definedName>
    <definedName name="mkeobh55" localSheetId="8">#REF!</definedName>
    <definedName name="mkeobh55">#REF!</definedName>
    <definedName name="mkeobh60" localSheetId="0">#REF!</definedName>
    <definedName name="mkeobh60" localSheetId="2">#REF!</definedName>
    <definedName name="mkeobh60" localSheetId="3">#REF!</definedName>
    <definedName name="mkeobh60" localSheetId="8">#REF!</definedName>
    <definedName name="mkeobh60">#REF!</definedName>
    <definedName name="mkeobh80" localSheetId="0">#REF!</definedName>
    <definedName name="mkeobh80" localSheetId="2">#REF!</definedName>
    <definedName name="mkeobh80" localSheetId="3">#REF!</definedName>
    <definedName name="mkeobh80" localSheetId="8">#REF!</definedName>
    <definedName name="mkeobh80">#REF!</definedName>
    <definedName name="mkeobx108" localSheetId="0">#REF!</definedName>
    <definedName name="mkeobx108" localSheetId="2">#REF!</definedName>
    <definedName name="mkeobx108" localSheetId="3">#REF!</definedName>
    <definedName name="mkeobx108" localSheetId="8">#REF!</definedName>
    <definedName name="mkeobx108">#REF!</definedName>
    <definedName name="mkeobx130" localSheetId="0">#REF!</definedName>
    <definedName name="mkeobx130" localSheetId="2">#REF!</definedName>
    <definedName name="mkeobx130" localSheetId="3">#REF!</definedName>
    <definedName name="mkeobx130" localSheetId="8">#REF!</definedName>
    <definedName name="mkeobx130">#REF!</definedName>
    <definedName name="mkeobx45" localSheetId="0">#REF!</definedName>
    <definedName name="mkeobx45" localSheetId="2">#REF!</definedName>
    <definedName name="mkeobx45" localSheetId="3">#REF!</definedName>
    <definedName name="mkeobx45" localSheetId="8">#REF!</definedName>
    <definedName name="mkeobx45">#REF!</definedName>
    <definedName name="mkeobx54" localSheetId="0">#REF!</definedName>
    <definedName name="mkeobx54" localSheetId="2">#REF!</definedName>
    <definedName name="mkeobx54" localSheetId="3">#REF!</definedName>
    <definedName name="mkeobx54" localSheetId="8">#REF!</definedName>
    <definedName name="mkeobx54">#REF!</definedName>
    <definedName name="mkeobx60" localSheetId="0">#REF!</definedName>
    <definedName name="mkeobx60" localSheetId="2">#REF!</definedName>
    <definedName name="mkeobx60" localSheetId="3">#REF!</definedName>
    <definedName name="mkeobx60" localSheetId="8">#REF!</definedName>
    <definedName name="mkeobx60">#REF!</definedName>
    <definedName name="mkeobx75" localSheetId="0">#REF!</definedName>
    <definedName name="mkeobx75" localSheetId="2">#REF!</definedName>
    <definedName name="mkeobx75" localSheetId="3">#REF!</definedName>
    <definedName name="mkeobx75" localSheetId="8">#REF!</definedName>
    <definedName name="mkeobx75">#REF!</definedName>
    <definedName name="mkichck18" localSheetId="0">#REF!</definedName>
    <definedName name="mkichck18" localSheetId="2">#REF!</definedName>
    <definedName name="mkichck18" localSheetId="3">#REF!</definedName>
    <definedName name="mkichck18" localSheetId="8">#REF!</definedName>
    <definedName name="mkichck18">#REF!</definedName>
    <definedName name="mkichck250" localSheetId="0">#REF!</definedName>
    <definedName name="mkichck250" localSheetId="2">#REF!</definedName>
    <definedName name="mkichck250" localSheetId="3">#REF!</definedName>
    <definedName name="mkichck250" localSheetId="8">#REF!</definedName>
    <definedName name="mkichck250">#REF!</definedName>
    <definedName name="mkichday60" localSheetId="0">#REF!</definedName>
    <definedName name="mkichday60" localSheetId="2">#REF!</definedName>
    <definedName name="mkichday60" localSheetId="3">#REF!</definedName>
    <definedName name="mkichday60" localSheetId="8">#REF!</definedName>
    <definedName name="mkichday60">#REF!</definedName>
    <definedName name="mkichnang100" localSheetId="0">#REF!</definedName>
    <definedName name="mkichnang100" localSheetId="2">#REF!</definedName>
    <definedName name="mkichnang100" localSheetId="3">#REF!</definedName>
    <definedName name="mkichnang100" localSheetId="8">#REF!</definedName>
    <definedName name="mkichnang100">#REF!</definedName>
    <definedName name="mkichnang250" localSheetId="0">#REF!</definedName>
    <definedName name="mkichnang250" localSheetId="2">#REF!</definedName>
    <definedName name="mkichnang250" localSheetId="3">#REF!</definedName>
    <definedName name="mkichnang250" localSheetId="8">#REF!</definedName>
    <definedName name="mkichnang250">#REF!</definedName>
    <definedName name="mkichnang500" localSheetId="0">#REF!</definedName>
    <definedName name="mkichnang500" localSheetId="2">#REF!</definedName>
    <definedName name="mkichnang500" localSheetId="3">#REF!</definedName>
    <definedName name="mkichnang500" localSheetId="8">#REF!</definedName>
    <definedName name="mkichnang500">#REF!</definedName>
    <definedName name="mkhoanbttay24" localSheetId="0">#REF!</definedName>
    <definedName name="mkhoanbttay24" localSheetId="2">#REF!</definedName>
    <definedName name="mkhoanbttay24" localSheetId="3">#REF!</definedName>
    <definedName name="mkhoanbttay24" localSheetId="8">#REF!</definedName>
    <definedName name="mkhoanbttay24">#REF!</definedName>
    <definedName name="mkhoanbttay30" localSheetId="0">#REF!</definedName>
    <definedName name="mkhoanbttay30" localSheetId="2">#REF!</definedName>
    <definedName name="mkhoanbttay30" localSheetId="3">#REF!</definedName>
    <definedName name="mkhoanbttay30" localSheetId="8">#REF!</definedName>
    <definedName name="mkhoanbttay30">#REF!</definedName>
    <definedName name="mkhoanbttay38" localSheetId="0">#REF!</definedName>
    <definedName name="mkhoanbttay38" localSheetId="2">#REF!</definedName>
    <definedName name="mkhoanbttay38" localSheetId="3">#REF!</definedName>
    <definedName name="mkhoanbttay38" localSheetId="8">#REF!</definedName>
    <definedName name="mkhoanbttay38">#REF!</definedName>
    <definedName name="mkhoanbttay40" localSheetId="0">#REF!</definedName>
    <definedName name="mkhoanbttay40" localSheetId="2">#REF!</definedName>
    <definedName name="mkhoanbttay40" localSheetId="3">#REF!</definedName>
    <definedName name="mkhoanbttay40" localSheetId="8">#REF!</definedName>
    <definedName name="mkhoanbttay40">#REF!</definedName>
    <definedName name="mkhoandatay30" localSheetId="0">#REF!</definedName>
    <definedName name="mkhoandatay30" localSheetId="2">#REF!</definedName>
    <definedName name="mkhoandatay30" localSheetId="3">#REF!</definedName>
    <definedName name="mkhoandatay30" localSheetId="8">#REF!</definedName>
    <definedName name="mkhoandatay30">#REF!</definedName>
    <definedName name="mkhoandatay42" localSheetId="0">#REF!</definedName>
    <definedName name="mkhoandatay42" localSheetId="2">#REF!</definedName>
    <definedName name="mkhoandatay42" localSheetId="3">#REF!</definedName>
    <definedName name="mkhoandatay42" localSheetId="8">#REF!</definedName>
    <definedName name="mkhoandatay42">#REF!</definedName>
    <definedName name="mkhoandung4.5" localSheetId="0">#REF!</definedName>
    <definedName name="mkhoandung4.5" localSheetId="2">#REF!</definedName>
    <definedName name="mkhoandung4.5" localSheetId="3">#REF!</definedName>
    <definedName name="mkhoandung4.5" localSheetId="8">#REF!</definedName>
    <definedName name="mkhoandung4.5">#REF!</definedName>
    <definedName name="mkhoansattay13" localSheetId="0">#REF!</definedName>
    <definedName name="mkhoansattay13" localSheetId="2">#REF!</definedName>
    <definedName name="mkhoansattay13" localSheetId="3">#REF!</definedName>
    <definedName name="mkhoansattay13" localSheetId="8">#REF!</definedName>
    <definedName name="mkhoansattay13">#REF!</definedName>
    <definedName name="mkhoanxoayth110" localSheetId="0">#REF!</definedName>
    <definedName name="mkhoanxoayth110" localSheetId="2">#REF!</definedName>
    <definedName name="mkhoanxoayth110" localSheetId="3">#REF!</definedName>
    <definedName name="mkhoanxoayth110" localSheetId="8">#REF!</definedName>
    <definedName name="mkhoanxoayth110">#REF!</definedName>
    <definedName name="mkhoanxoayth95" localSheetId="0">#REF!</definedName>
    <definedName name="mkhoanxoayth95" localSheetId="2">#REF!</definedName>
    <definedName name="mkhoanxoayth95" localSheetId="3">#REF!</definedName>
    <definedName name="mkhoanxoayth95" localSheetId="8">#REF!</definedName>
    <definedName name="mkhoanxoayth95">#REF!</definedName>
    <definedName name="mlan" localSheetId="0">#REF!</definedName>
    <definedName name="mlan" localSheetId="2">#REF!</definedName>
    <definedName name="mlan" localSheetId="3">#REF!</definedName>
    <definedName name="mlan" localSheetId="8">#REF!</definedName>
    <definedName name="mlan">#REF!</definedName>
    <definedName name="Mlc_" localSheetId="0">#REF!</definedName>
    <definedName name="Mlc_" localSheetId="2">#REF!</definedName>
    <definedName name="Mlc_" localSheetId="3">#REF!</definedName>
    <definedName name="Mlc_" localSheetId="8">#REF!</definedName>
    <definedName name="Mlc_">#REF!</definedName>
    <definedName name="Mlls" localSheetId="0">#REF!</definedName>
    <definedName name="Mlls" localSheetId="2">#REF!</definedName>
    <definedName name="Mlls" localSheetId="3">#REF!</definedName>
    <definedName name="Mlls" localSheetId="8">#REF!</definedName>
    <definedName name="Mlls">#REF!</definedName>
    <definedName name="Mlls_" localSheetId="0">#REF!</definedName>
    <definedName name="Mlls_" localSheetId="2">#REF!</definedName>
    <definedName name="Mlls_" localSheetId="3">#REF!</definedName>
    <definedName name="Mlls_" localSheetId="8">#REF!</definedName>
    <definedName name="Mlls_">#REF!</definedName>
    <definedName name="mluoncap15" localSheetId="0">#REF!</definedName>
    <definedName name="mluoncap15" localSheetId="2">#REF!</definedName>
    <definedName name="mluoncap15" localSheetId="3">#REF!</definedName>
    <definedName name="mluoncap15" localSheetId="8">#REF!</definedName>
    <definedName name="mluoncap15">#REF!</definedName>
    <definedName name="mmai2.7" localSheetId="0">#REF!</definedName>
    <definedName name="mmai2.7" localSheetId="2">#REF!</definedName>
    <definedName name="mmai2.7" localSheetId="3">#REF!</definedName>
    <definedName name="mmai2.7" localSheetId="8">#REF!</definedName>
    <definedName name="mmai2.7">#REF!</definedName>
    <definedName name="MN" localSheetId="0">#REF!</definedName>
    <definedName name="MN" localSheetId="2">#REF!</definedName>
    <definedName name="MN" localSheetId="3">#REF!</definedName>
    <definedName name="MN" localSheetId="8">#REF!</definedName>
    <definedName name="MN">#REF!</definedName>
    <definedName name="mnenkhid102" localSheetId="0">#REF!</definedName>
    <definedName name="mnenkhid102" localSheetId="2">#REF!</definedName>
    <definedName name="mnenkhid102" localSheetId="3">#REF!</definedName>
    <definedName name="mnenkhid102" localSheetId="8">#REF!</definedName>
    <definedName name="mnenkhid102">#REF!</definedName>
    <definedName name="mnenkhid120" localSheetId="0">#REF!</definedName>
    <definedName name="mnenkhid120" localSheetId="2">#REF!</definedName>
    <definedName name="mnenkhid120" localSheetId="3">#REF!</definedName>
    <definedName name="mnenkhid120" localSheetId="8">#REF!</definedName>
    <definedName name="mnenkhid120">#REF!</definedName>
    <definedName name="mnenkhid1200" localSheetId="0">#REF!</definedName>
    <definedName name="mnenkhid1200" localSheetId="2">#REF!</definedName>
    <definedName name="mnenkhid1200" localSheetId="3">#REF!</definedName>
    <definedName name="mnenkhid1200" localSheetId="8">#REF!</definedName>
    <definedName name="mnenkhid1200">#REF!</definedName>
    <definedName name="mnenkhid200" localSheetId="0">#REF!</definedName>
    <definedName name="mnenkhid200" localSheetId="2">#REF!</definedName>
    <definedName name="mnenkhid200" localSheetId="3">#REF!</definedName>
    <definedName name="mnenkhid200" localSheetId="8">#REF!</definedName>
    <definedName name="mnenkhid200">#REF!</definedName>
    <definedName name="mnenkhid240" localSheetId="0">#REF!</definedName>
    <definedName name="mnenkhid240" localSheetId="2">#REF!</definedName>
    <definedName name="mnenkhid240" localSheetId="3">#REF!</definedName>
    <definedName name="mnenkhid240" localSheetId="8">#REF!</definedName>
    <definedName name="mnenkhid240">#REF!</definedName>
    <definedName name="mnenkhid300" localSheetId="0">#REF!</definedName>
    <definedName name="mnenkhid300" localSheetId="2">#REF!</definedName>
    <definedName name="mnenkhid300" localSheetId="3">#REF!</definedName>
    <definedName name="mnenkhid300" localSheetId="8">#REF!</definedName>
    <definedName name="mnenkhid300">#REF!</definedName>
    <definedName name="mnenkhid360" localSheetId="0">#REF!</definedName>
    <definedName name="mnenkhid360" localSheetId="2">#REF!</definedName>
    <definedName name="mnenkhid360" localSheetId="3">#REF!</definedName>
    <definedName name="mnenkhid360" localSheetId="8">#REF!</definedName>
    <definedName name="mnenkhid360">#REF!</definedName>
    <definedName name="mnenkhid5.5" localSheetId="0">#REF!</definedName>
    <definedName name="mnenkhid5.5" localSheetId="2">#REF!</definedName>
    <definedName name="mnenkhid5.5" localSheetId="3">#REF!</definedName>
    <definedName name="mnenkhid5.5" localSheetId="8">#REF!</definedName>
    <definedName name="mnenkhid5.5">#REF!</definedName>
    <definedName name="mnenkhid540" localSheetId="0">#REF!</definedName>
    <definedName name="mnenkhid540" localSheetId="2">#REF!</definedName>
    <definedName name="mnenkhid540" localSheetId="3">#REF!</definedName>
    <definedName name="mnenkhid540" localSheetId="8">#REF!</definedName>
    <definedName name="mnenkhid540">#REF!</definedName>
    <definedName name="mnenkhid600" localSheetId="0">#REF!</definedName>
    <definedName name="mnenkhid600" localSheetId="2">#REF!</definedName>
    <definedName name="mnenkhid600" localSheetId="3">#REF!</definedName>
    <definedName name="mnenkhid600" localSheetId="8">#REF!</definedName>
    <definedName name="mnenkhid600">#REF!</definedName>
    <definedName name="mnenkhid660" localSheetId="0">#REF!</definedName>
    <definedName name="mnenkhid660" localSheetId="2">#REF!</definedName>
    <definedName name="mnenkhid660" localSheetId="3">#REF!</definedName>
    <definedName name="mnenkhid660" localSheetId="8">#REF!</definedName>
    <definedName name="mnenkhid660">#REF!</definedName>
    <definedName name="mnenkhid75" localSheetId="0">#REF!</definedName>
    <definedName name="mnenkhid75" localSheetId="2">#REF!</definedName>
    <definedName name="mnenkhid75" localSheetId="3">#REF!</definedName>
    <definedName name="mnenkhid75" localSheetId="8">#REF!</definedName>
    <definedName name="mnenkhid75">#REF!</definedName>
    <definedName name="mnenkhidien10" localSheetId="0">#REF!</definedName>
    <definedName name="mnenkhidien10" localSheetId="2">#REF!</definedName>
    <definedName name="mnenkhidien10" localSheetId="3">#REF!</definedName>
    <definedName name="mnenkhidien10" localSheetId="8">#REF!</definedName>
    <definedName name="mnenkhidien10">#REF!</definedName>
    <definedName name="mnenkhidien150" localSheetId="0">#REF!</definedName>
    <definedName name="mnenkhidien150" localSheetId="2">#REF!</definedName>
    <definedName name="mnenkhidien150" localSheetId="3">#REF!</definedName>
    <definedName name="mnenkhidien150" localSheetId="8">#REF!</definedName>
    <definedName name="mnenkhidien150">#REF!</definedName>
    <definedName name="mnenkhidien216" localSheetId="0">#REF!</definedName>
    <definedName name="mnenkhidien216" localSheetId="2">#REF!</definedName>
    <definedName name="mnenkhidien216" localSheetId="3">#REF!</definedName>
    <definedName name="mnenkhidien216" localSheetId="8">#REF!</definedName>
    <definedName name="mnenkhidien216">#REF!</definedName>
    <definedName name="mnenkhidien22" localSheetId="0">#REF!</definedName>
    <definedName name="mnenkhidien22" localSheetId="2">#REF!</definedName>
    <definedName name="mnenkhidien22" localSheetId="3">#REF!</definedName>
    <definedName name="mnenkhidien22" localSheetId="8">#REF!</definedName>
    <definedName name="mnenkhidien22">#REF!</definedName>
    <definedName name="mnenkhidien270" localSheetId="0">#REF!</definedName>
    <definedName name="mnenkhidien270" localSheetId="2">#REF!</definedName>
    <definedName name="mnenkhidien270" localSheetId="3">#REF!</definedName>
    <definedName name="mnenkhidien270" localSheetId="8">#REF!</definedName>
    <definedName name="mnenkhidien270">#REF!</definedName>
    <definedName name="mnenkhidien30" localSheetId="0">#REF!</definedName>
    <definedName name="mnenkhidien30" localSheetId="2">#REF!</definedName>
    <definedName name="mnenkhidien30" localSheetId="3">#REF!</definedName>
    <definedName name="mnenkhidien30" localSheetId="8">#REF!</definedName>
    <definedName name="mnenkhidien30">#REF!</definedName>
    <definedName name="mnenkhidien300" localSheetId="0">#REF!</definedName>
    <definedName name="mnenkhidien300" localSheetId="2">#REF!</definedName>
    <definedName name="mnenkhidien300" localSheetId="3">#REF!</definedName>
    <definedName name="mnenkhidien300" localSheetId="8">#REF!</definedName>
    <definedName name="mnenkhidien300">#REF!</definedName>
    <definedName name="mnenkhidien5" localSheetId="0">#REF!</definedName>
    <definedName name="mnenkhidien5" localSheetId="2">#REF!</definedName>
    <definedName name="mnenkhidien5" localSheetId="3">#REF!</definedName>
    <definedName name="mnenkhidien5" localSheetId="8">#REF!</definedName>
    <definedName name="mnenkhidien5">#REF!</definedName>
    <definedName name="mnenkhidien56" localSheetId="0">#REF!</definedName>
    <definedName name="mnenkhidien56" localSheetId="2">#REF!</definedName>
    <definedName name="mnenkhidien56" localSheetId="3">#REF!</definedName>
    <definedName name="mnenkhidien56" localSheetId="8">#REF!</definedName>
    <definedName name="mnenkhidien56">#REF!</definedName>
    <definedName name="mnenkhidien600" localSheetId="0">#REF!</definedName>
    <definedName name="mnenkhidien600" localSheetId="2">#REF!</definedName>
    <definedName name="mnenkhidien600" localSheetId="3">#REF!</definedName>
    <definedName name="mnenkhidien600" localSheetId="8">#REF!</definedName>
    <definedName name="mnenkhidien600">#REF!</definedName>
    <definedName name="mnenkhixang11" localSheetId="0">#REF!</definedName>
    <definedName name="mnenkhixang11" localSheetId="2">#REF!</definedName>
    <definedName name="mnenkhixang11" localSheetId="3">#REF!</definedName>
    <definedName name="mnenkhixang11" localSheetId="8">#REF!</definedName>
    <definedName name="mnenkhixang11">#REF!</definedName>
    <definedName name="mnenkhixang120" localSheetId="0">#REF!</definedName>
    <definedName name="mnenkhixang120" localSheetId="2">#REF!</definedName>
    <definedName name="mnenkhixang120" localSheetId="3">#REF!</definedName>
    <definedName name="mnenkhixang120" localSheetId="8">#REF!</definedName>
    <definedName name="mnenkhixang120">#REF!</definedName>
    <definedName name="mnenkhixang200" localSheetId="0">#REF!</definedName>
    <definedName name="mnenkhixang200" localSheetId="2">#REF!</definedName>
    <definedName name="mnenkhixang200" localSheetId="3">#REF!</definedName>
    <definedName name="mnenkhixang200" localSheetId="8">#REF!</definedName>
    <definedName name="mnenkhixang200">#REF!</definedName>
    <definedName name="mnenkhixang25" localSheetId="0">#REF!</definedName>
    <definedName name="mnenkhixang25" localSheetId="2">#REF!</definedName>
    <definedName name="mnenkhixang25" localSheetId="3">#REF!</definedName>
    <definedName name="mnenkhixang25" localSheetId="8">#REF!</definedName>
    <definedName name="mnenkhixang25">#REF!</definedName>
    <definedName name="mnenkhixang3" localSheetId="0">#REF!</definedName>
    <definedName name="mnenkhixang3" localSheetId="2">#REF!</definedName>
    <definedName name="mnenkhixang3" localSheetId="3">#REF!</definedName>
    <definedName name="mnenkhixang3" localSheetId="8">#REF!</definedName>
    <definedName name="mnenkhixang3">#REF!</definedName>
    <definedName name="mnenkhixang300" localSheetId="0">#REF!</definedName>
    <definedName name="mnenkhixang300" localSheetId="2">#REF!</definedName>
    <definedName name="mnenkhixang300" localSheetId="3">#REF!</definedName>
    <definedName name="mnenkhixang300" localSheetId="8">#REF!</definedName>
    <definedName name="mnenkhixang300">#REF!</definedName>
    <definedName name="mnenkhixang40" localSheetId="0">#REF!</definedName>
    <definedName name="mnenkhixang40" localSheetId="2">#REF!</definedName>
    <definedName name="mnenkhixang40" localSheetId="3">#REF!</definedName>
    <definedName name="mnenkhixang40" localSheetId="8">#REF!</definedName>
    <definedName name="mnenkhixang40">#REF!</definedName>
    <definedName name="mnenkhixang600" localSheetId="0">#REF!</definedName>
    <definedName name="mnenkhixang600" localSheetId="2">#REF!</definedName>
    <definedName name="mnenkhixang600" localSheetId="3">#REF!</definedName>
    <definedName name="mnenkhixang600" localSheetId="8">#REF!</definedName>
    <definedName name="mnenkhixang600">#REF!</definedName>
    <definedName name="Mnet_I" localSheetId="0">#REF!</definedName>
    <definedName name="Mnet_I" localSheetId="2">#REF!</definedName>
    <definedName name="Mnet_I" localSheetId="3">#REF!</definedName>
    <definedName name="Mnet_I" localSheetId="8">#REF!</definedName>
    <definedName name="Mnet_I">#REF!</definedName>
    <definedName name="mnkhi" localSheetId="0">#REF!</definedName>
    <definedName name="mnkhi" localSheetId="2">#REF!</definedName>
    <definedName name="mnkhi" localSheetId="3">#REF!</definedName>
    <definedName name="mnkhi" localSheetId="8">#REF!</definedName>
    <definedName name="mnkhi">#REF!</definedName>
    <definedName name="MNTC" localSheetId="0">#REF!</definedName>
    <definedName name="MNTC" localSheetId="2">#REF!</definedName>
    <definedName name="MNTC" localSheetId="3">#REF!</definedName>
    <definedName name="MNTC" localSheetId="8">#REF!</definedName>
    <definedName name="MNTC">#REF!</definedName>
    <definedName name="mnghiendad25" localSheetId="0">#REF!</definedName>
    <definedName name="mnghiendad25" localSheetId="2">#REF!</definedName>
    <definedName name="mnghiendad25" localSheetId="3">#REF!</definedName>
    <definedName name="mnghiendad25" localSheetId="8">#REF!</definedName>
    <definedName name="mnghiendad25">#REF!</definedName>
    <definedName name="mnghiendadd20" localSheetId="0">#REF!</definedName>
    <definedName name="mnghiendadd20" localSheetId="2">#REF!</definedName>
    <definedName name="mnghiendadd20" localSheetId="3">#REF!</definedName>
    <definedName name="mnghiendadd20" localSheetId="8">#REF!</definedName>
    <definedName name="mnghiendadd20">#REF!</definedName>
    <definedName name="mnghiendadd6" localSheetId="0">#REF!</definedName>
    <definedName name="mnghiendadd6" localSheetId="2">#REF!</definedName>
    <definedName name="mnghiendadd6" localSheetId="3">#REF!</definedName>
    <definedName name="mnghiendadd6" localSheetId="8">#REF!</definedName>
    <definedName name="mnghiendadd6">#REF!</definedName>
    <definedName name="mnghiendatho14" localSheetId="0">#REF!</definedName>
    <definedName name="mnghiendatho14" localSheetId="2">#REF!</definedName>
    <definedName name="mnghiendatho14" localSheetId="3">#REF!</definedName>
    <definedName name="mnghiendatho14" localSheetId="8">#REF!</definedName>
    <definedName name="mnghiendatho14">#REF!</definedName>
    <definedName name="mnghiendatho200" localSheetId="0">#REF!</definedName>
    <definedName name="mnghiendatho200" localSheetId="2">#REF!</definedName>
    <definedName name="mnghiendatho200" localSheetId="3">#REF!</definedName>
    <definedName name="mnghiendatho200" localSheetId="8">#REF!</definedName>
    <definedName name="mnghiendatho200">#REF!</definedName>
    <definedName name="mnhogcaydk100" localSheetId="0">#REF!</definedName>
    <definedName name="mnhogcaydk100" localSheetId="2">#REF!</definedName>
    <definedName name="mnhogcaydk100" localSheetId="3">#REF!</definedName>
    <definedName name="mnhogcaydk100" localSheetId="8">#REF!</definedName>
    <definedName name="mnhogcaydk100">#REF!</definedName>
    <definedName name="mnhogcaydk54" localSheetId="0">#REF!</definedName>
    <definedName name="mnhogcaydk54" localSheetId="2">#REF!</definedName>
    <definedName name="mnhogcaydk54" localSheetId="3">#REF!</definedName>
    <definedName name="mnhogcaydk54" localSheetId="8">#REF!</definedName>
    <definedName name="mnhogcaydk54">#REF!</definedName>
    <definedName name="mnhogcaydk75" localSheetId="0">#REF!</definedName>
    <definedName name="mnhogcaydk75" localSheetId="2">#REF!</definedName>
    <definedName name="mnhogcaydk75" localSheetId="3">#REF!</definedName>
    <definedName name="mnhogcaydk75" localSheetId="8">#REF!</definedName>
    <definedName name="mnhogcaydk75">#REF!</definedName>
    <definedName name="MNHT" localSheetId="0">#REF!</definedName>
    <definedName name="MNHT" localSheetId="2">#REF!</definedName>
    <definedName name="MNHT" localSheetId="3">#REF!</definedName>
    <definedName name="MNHT" localSheetId="8">#REF!</definedName>
    <definedName name="MNHT">#REF!</definedName>
    <definedName name="mo" localSheetId="9" hidden="1">{"'Sheet1'!$L$16"}</definedName>
    <definedName name="mo" localSheetId="12" hidden="1">{"'Sheet1'!$L$16"}</definedName>
    <definedName name="mo" localSheetId="13" hidden="1">{"'Sheet1'!$L$16"}</definedName>
    <definedName name="mo" localSheetId="14" hidden="1">{"'Sheet1'!$L$16"}</definedName>
    <definedName name="mo" localSheetId="15" hidden="1">{"'Sheet1'!$L$16"}</definedName>
    <definedName name="mo" localSheetId="16" hidden="1">{"'Sheet1'!$L$16"}</definedName>
    <definedName name="mo" localSheetId="0" hidden="1">{"'Sheet1'!$L$16"}</definedName>
    <definedName name="mo" localSheetId="2" hidden="1">{"'Sheet1'!$L$16"}</definedName>
    <definedName name="mo" localSheetId="3" hidden="1">{"'Sheet1'!$L$16"}</definedName>
    <definedName name="mo" localSheetId="5" hidden="1">{"'Sheet1'!$L$16"}</definedName>
    <definedName name="mo" localSheetId="6" hidden="1">{"'Sheet1'!$L$16"}</definedName>
    <definedName name="mo" localSheetId="8" hidden="1">{"'Sheet1'!$L$16"}</definedName>
    <definedName name="mo" hidden="1">{"'Sheet1'!$L$16"}</definedName>
    <definedName name="MODIFY" localSheetId="0">#REF!</definedName>
    <definedName name="MODIFY" localSheetId="2">#REF!</definedName>
    <definedName name="MODIFY" localSheetId="3">#REF!</definedName>
    <definedName name="MODIFY" localSheetId="8">#REF!</definedName>
    <definedName name="MODIFY">#REF!</definedName>
    <definedName name="moi" localSheetId="9" hidden="1">{"'Sheet1'!$L$16"}</definedName>
    <definedName name="moi" localSheetId="12" hidden="1">{"'Sheet1'!$L$16"}</definedName>
    <definedName name="moi" localSheetId="13" hidden="1">{"'Sheet1'!$L$16"}</definedName>
    <definedName name="moi" localSheetId="14" hidden="1">{"'Sheet1'!$L$16"}</definedName>
    <definedName name="moi" localSheetId="15" hidden="1">{"'Sheet1'!$L$16"}</definedName>
    <definedName name="moi" localSheetId="16" hidden="1">{"'Sheet1'!$L$16"}</definedName>
    <definedName name="moi" localSheetId="0" hidden="1">{"'Sheet1'!$L$16"}</definedName>
    <definedName name="moi" localSheetId="2" hidden="1">{"'Sheet1'!$L$16"}</definedName>
    <definedName name="moi" localSheetId="3" hidden="1">{"'Sheet1'!$L$16"}</definedName>
    <definedName name="moi" localSheetId="5" hidden="1">{"'Sheet1'!$L$16"}</definedName>
    <definedName name="moi" localSheetId="6" hidden="1">{"'Sheet1'!$L$16"}</definedName>
    <definedName name="moi" localSheetId="8" hidden="1">{"'Sheet1'!$L$16"}</definedName>
    <definedName name="moi" hidden="1">{"'Sheet1'!$L$16"}</definedName>
    <definedName name="Mong" localSheetId="0">#REF!</definedName>
    <definedName name="Mong" localSheetId="2">#REF!</definedName>
    <definedName name="Mong" localSheetId="3">#REF!</definedName>
    <definedName name="Mong" localSheetId="8">#REF!</definedName>
    <definedName name="Mong">#REF!</definedName>
    <definedName name="mong1pm" localSheetId="0">#REF!</definedName>
    <definedName name="mong1pm" localSheetId="2">#REF!</definedName>
    <definedName name="mong1pm" localSheetId="3">#REF!</definedName>
    <definedName name="mong1pm" localSheetId="8">#REF!</definedName>
    <definedName name="mong1pm">#REF!</definedName>
    <definedName name="mong3pm" localSheetId="0">#REF!</definedName>
    <definedName name="mong3pm" localSheetId="2">#REF!</definedName>
    <definedName name="mong3pm" localSheetId="3">#REF!</definedName>
    <definedName name="mong3pm" localSheetId="8">#REF!</definedName>
    <definedName name="mong3pm">#REF!</definedName>
    <definedName name="mongbang" localSheetId="0">#REF!</definedName>
    <definedName name="mongbang" localSheetId="2">#REF!</definedName>
    <definedName name="mongbang" localSheetId="3">#REF!</definedName>
    <definedName name="mongbang" localSheetId="8">#REF!</definedName>
    <definedName name="mongbang">#REF!</definedName>
    <definedName name="mongdon" localSheetId="0">#REF!</definedName>
    <definedName name="mongdon" localSheetId="2">#REF!</definedName>
    <definedName name="mongdon" localSheetId="3">#REF!</definedName>
    <definedName name="mongdon" localSheetId="8">#REF!</definedName>
    <definedName name="mongdon">#REF!</definedName>
    <definedName name="monght" localSheetId="0">#REF!</definedName>
    <definedName name="monght" localSheetId="2">#REF!</definedName>
    <definedName name="monght" localSheetId="3">#REF!</definedName>
    <definedName name="monght" localSheetId="8">#REF!</definedName>
    <definedName name="monght">#REF!</definedName>
    <definedName name="mongHTDL" localSheetId="0">#REF!</definedName>
    <definedName name="mongHTDL" localSheetId="2">#REF!</definedName>
    <definedName name="mongHTDL" localSheetId="3">#REF!</definedName>
    <definedName name="mongHTDL" localSheetId="8">#REF!</definedName>
    <definedName name="mongHTDL">#REF!</definedName>
    <definedName name="mongHTHH" localSheetId="0">#REF!</definedName>
    <definedName name="mongHTHH" localSheetId="2">#REF!</definedName>
    <definedName name="mongHTHH" localSheetId="3">#REF!</definedName>
    <definedName name="mongHTHH" localSheetId="8">#REF!</definedName>
    <definedName name="mongHTHH">#REF!</definedName>
    <definedName name="mongneo1pm" localSheetId="0">#REF!</definedName>
    <definedName name="mongneo1pm" localSheetId="2">#REF!</definedName>
    <definedName name="mongneo1pm" localSheetId="3">#REF!</definedName>
    <definedName name="mongneo1pm" localSheetId="8">#REF!</definedName>
    <definedName name="mongneo1pm">#REF!</definedName>
    <definedName name="mongneo3pm" localSheetId="0">#REF!</definedName>
    <definedName name="mongneo3pm" localSheetId="2">#REF!</definedName>
    <definedName name="mongneo3pm" localSheetId="3">#REF!</definedName>
    <definedName name="mongneo3pm" localSheetId="8">#REF!</definedName>
    <definedName name="mongneo3pm">#REF!</definedName>
    <definedName name="mongneoht" localSheetId="0">#REF!</definedName>
    <definedName name="mongneoht" localSheetId="2">#REF!</definedName>
    <definedName name="mongneoht" localSheetId="3">#REF!</definedName>
    <definedName name="mongneoht" localSheetId="8">#REF!</definedName>
    <definedName name="mongneoht">#REF!</definedName>
    <definedName name="mongneoHTDL" localSheetId="0">#REF!</definedName>
    <definedName name="mongneoHTDL" localSheetId="2">#REF!</definedName>
    <definedName name="mongneoHTDL" localSheetId="3">#REF!</definedName>
    <definedName name="mongneoHTDL" localSheetId="8">#REF!</definedName>
    <definedName name="mongneoHTDL">#REF!</definedName>
    <definedName name="mongneoHTHH" localSheetId="0">#REF!</definedName>
    <definedName name="mongneoHTHH" localSheetId="2">#REF!</definedName>
    <definedName name="mongneoHTHH" localSheetId="3">#REF!</definedName>
    <definedName name="mongneoHTHH" localSheetId="8">#REF!</definedName>
    <definedName name="mongneoHTHH">#REF!</definedName>
    <definedName name="Morning" localSheetId="13">#REF!</definedName>
    <definedName name="Morning">#N/A</definedName>
    <definedName name="Morong" localSheetId="13">#REF!</definedName>
    <definedName name="Morong" localSheetId="0">#REF!</definedName>
    <definedName name="Morong" localSheetId="2">#REF!</definedName>
    <definedName name="Morong" localSheetId="3">#REF!</definedName>
    <definedName name="Morong" localSheetId="8">#REF!</definedName>
    <definedName name="Morong">#REF!</definedName>
    <definedName name="Morong4054_85" localSheetId="0">#REF!</definedName>
    <definedName name="Morong4054_85" localSheetId="2">#REF!</definedName>
    <definedName name="Morong4054_85" localSheetId="3">#REF!</definedName>
    <definedName name="Morong4054_85" localSheetId="8">#REF!</definedName>
    <definedName name="Morong4054_85">#REF!</definedName>
    <definedName name="morong4054_98" localSheetId="0">#REF!</definedName>
    <definedName name="morong4054_98" localSheetId="2">#REF!</definedName>
    <definedName name="morong4054_98" localSheetId="3">#REF!</definedName>
    <definedName name="morong4054_98" localSheetId="8">#REF!</definedName>
    <definedName name="morong4054_98">#REF!</definedName>
    <definedName name="mot" localSheetId="9" hidden="1">{"'Sheet1'!$L$16"}</definedName>
    <definedName name="mot" localSheetId="12" hidden="1">{"'Sheet1'!$L$16"}</definedName>
    <definedName name="mot" localSheetId="13" hidden="1">{"'Sheet1'!$L$16"}</definedName>
    <definedName name="mot" localSheetId="14" hidden="1">{"'Sheet1'!$L$16"}</definedName>
    <definedName name="mot" localSheetId="15" hidden="1">{"'Sheet1'!$L$16"}</definedName>
    <definedName name="mot" localSheetId="16" hidden="1">{"'Sheet1'!$L$16"}</definedName>
    <definedName name="mot" localSheetId="0" hidden="1">{"'Sheet1'!$L$16"}</definedName>
    <definedName name="mot" localSheetId="2" hidden="1">{"'Sheet1'!$L$16"}</definedName>
    <definedName name="mot" localSheetId="3" hidden="1">{"'Sheet1'!$L$16"}</definedName>
    <definedName name="mot" localSheetId="8" hidden="1">{"'Sheet1'!$L$16"}</definedName>
    <definedName name="mot" hidden="1">{"'Sheet1'!$L$16"}</definedName>
    <definedName name="motodk150" localSheetId="0">#REF!</definedName>
    <definedName name="motodk150" localSheetId="2">#REF!</definedName>
    <definedName name="motodk150" localSheetId="3">#REF!</definedName>
    <definedName name="motodk150" localSheetId="8">#REF!</definedName>
    <definedName name="motodk150">#REF!</definedName>
    <definedName name="motodk180" localSheetId="0">#REF!</definedName>
    <definedName name="motodk180" localSheetId="2">#REF!</definedName>
    <definedName name="motodk180" localSheetId="3">#REF!</definedName>
    <definedName name="motodk180" localSheetId="8">#REF!</definedName>
    <definedName name="motodk180">#REF!</definedName>
    <definedName name="motodk200" localSheetId="0">#REF!</definedName>
    <definedName name="motodk200" localSheetId="2">#REF!</definedName>
    <definedName name="motodk200" localSheetId="3">#REF!</definedName>
    <definedName name="motodk200" localSheetId="8">#REF!</definedName>
    <definedName name="motodk200">#REF!</definedName>
    <definedName name="motodk240" localSheetId="0">#REF!</definedName>
    <definedName name="motodk240" localSheetId="2">#REF!</definedName>
    <definedName name="motodk240" localSheetId="3">#REF!</definedName>
    <definedName name="motodk240" localSheetId="8">#REF!</definedName>
    <definedName name="motodk240">#REF!</definedName>
    <definedName name="motodk255" localSheetId="0">#REF!</definedName>
    <definedName name="motodk255" localSheetId="2">#REF!</definedName>
    <definedName name="motodk255" localSheetId="3">#REF!</definedName>
    <definedName name="motodk255" localSheetId="8">#REF!</definedName>
    <definedName name="motodk255">#REF!</definedName>
    <definedName name="motodk272" localSheetId="0">#REF!</definedName>
    <definedName name="motodk272" localSheetId="2">#REF!</definedName>
    <definedName name="motodk272" localSheetId="3">#REF!</definedName>
    <definedName name="motodk272" localSheetId="8">#REF!</definedName>
    <definedName name="motodk272">#REF!</definedName>
    <definedName name="mototnuoc4" localSheetId="0">#REF!</definedName>
    <definedName name="mototnuoc4" localSheetId="2">#REF!</definedName>
    <definedName name="mototnuoc4" localSheetId="3">#REF!</definedName>
    <definedName name="mototnuoc4" localSheetId="8">#REF!</definedName>
    <definedName name="mototnuoc4">#REF!</definedName>
    <definedName name="mototnuoc5" localSheetId="0">#REF!</definedName>
    <definedName name="mototnuoc5" localSheetId="2">#REF!</definedName>
    <definedName name="mototnuoc5" localSheetId="3">#REF!</definedName>
    <definedName name="mototnuoc5" localSheetId="8">#REF!</definedName>
    <definedName name="mototnuoc5">#REF!</definedName>
    <definedName name="mototnuoc6" localSheetId="0">#REF!</definedName>
    <definedName name="mototnuoc6" localSheetId="2">#REF!</definedName>
    <definedName name="mototnuoc6" localSheetId="3">#REF!</definedName>
    <definedName name="mototnuoc6" localSheetId="8">#REF!</definedName>
    <definedName name="mototnuoc6">#REF!</definedName>
    <definedName name="mototnuoc7" localSheetId="0">#REF!</definedName>
    <definedName name="mototnuoc7" localSheetId="2">#REF!</definedName>
    <definedName name="mototnuoc7" localSheetId="3">#REF!</definedName>
    <definedName name="mototnuoc7" localSheetId="8">#REF!</definedName>
    <definedName name="mototnuoc7">#REF!</definedName>
    <definedName name="mototudo10" localSheetId="0">#REF!</definedName>
    <definedName name="mototudo10" localSheetId="2">#REF!</definedName>
    <definedName name="mototudo10" localSheetId="3">#REF!</definedName>
    <definedName name="mototudo10" localSheetId="8">#REF!</definedName>
    <definedName name="mototudo10">#REF!</definedName>
    <definedName name="mototudo12" localSheetId="0">#REF!</definedName>
    <definedName name="mototudo12" localSheetId="2">#REF!</definedName>
    <definedName name="mototudo12" localSheetId="3">#REF!</definedName>
    <definedName name="mototudo12" localSheetId="8">#REF!</definedName>
    <definedName name="mototudo12">#REF!</definedName>
    <definedName name="mototudo15" localSheetId="0">#REF!</definedName>
    <definedName name="mototudo15" localSheetId="2">#REF!</definedName>
    <definedName name="mototudo15" localSheetId="3">#REF!</definedName>
    <definedName name="mototudo15" localSheetId="8">#REF!</definedName>
    <definedName name="mototudo15">#REF!</definedName>
    <definedName name="mototudo2.5" localSheetId="0">#REF!</definedName>
    <definedName name="mototudo2.5" localSheetId="2">#REF!</definedName>
    <definedName name="mototudo2.5" localSheetId="3">#REF!</definedName>
    <definedName name="mototudo2.5" localSheetId="8">#REF!</definedName>
    <definedName name="mototudo2.5">#REF!</definedName>
    <definedName name="mototudo20" localSheetId="0">#REF!</definedName>
    <definedName name="mototudo20" localSheetId="2">#REF!</definedName>
    <definedName name="mototudo20" localSheetId="3">#REF!</definedName>
    <definedName name="mototudo20" localSheetId="8">#REF!</definedName>
    <definedName name="mototudo20">#REF!</definedName>
    <definedName name="mototudo25" localSheetId="0">#REF!</definedName>
    <definedName name="mototudo25" localSheetId="2">#REF!</definedName>
    <definedName name="mototudo25" localSheetId="3">#REF!</definedName>
    <definedName name="mototudo25" localSheetId="8">#REF!</definedName>
    <definedName name="mototudo25">#REF!</definedName>
    <definedName name="mototudo27" localSheetId="0">#REF!</definedName>
    <definedName name="mototudo27" localSheetId="2">#REF!</definedName>
    <definedName name="mototudo27" localSheetId="3">#REF!</definedName>
    <definedName name="mototudo27" localSheetId="8">#REF!</definedName>
    <definedName name="mototudo27">#REF!</definedName>
    <definedName name="mototudo3.5" localSheetId="0">#REF!</definedName>
    <definedName name="mototudo3.5" localSheetId="2">#REF!</definedName>
    <definedName name="mototudo3.5" localSheetId="3">#REF!</definedName>
    <definedName name="mototudo3.5" localSheetId="8">#REF!</definedName>
    <definedName name="mototudo3.5">#REF!</definedName>
    <definedName name="mototudo4" localSheetId="0">#REF!</definedName>
    <definedName name="mototudo4" localSheetId="2">#REF!</definedName>
    <definedName name="mototudo4" localSheetId="3">#REF!</definedName>
    <definedName name="mototudo4" localSheetId="8">#REF!</definedName>
    <definedName name="mototudo4">#REF!</definedName>
    <definedName name="mototudo5" localSheetId="0">#REF!</definedName>
    <definedName name="mototudo5" localSheetId="2">#REF!</definedName>
    <definedName name="mototudo5" localSheetId="3">#REF!</definedName>
    <definedName name="mototudo5" localSheetId="8">#REF!</definedName>
    <definedName name="mototudo5">#REF!</definedName>
    <definedName name="mototudo6" localSheetId="0">#REF!</definedName>
    <definedName name="mototudo6" localSheetId="2">#REF!</definedName>
    <definedName name="mototudo6" localSheetId="3">#REF!</definedName>
    <definedName name="mototudo6" localSheetId="8">#REF!</definedName>
    <definedName name="mototudo6">#REF!</definedName>
    <definedName name="mototudo7" localSheetId="0">#REF!</definedName>
    <definedName name="mototudo7" localSheetId="2">#REF!</definedName>
    <definedName name="mototudo7" localSheetId="3">#REF!</definedName>
    <definedName name="mototudo7" localSheetId="8">#REF!</definedName>
    <definedName name="mototudo7">#REF!</definedName>
    <definedName name="mototudo9" localSheetId="0">#REF!</definedName>
    <definedName name="mototudo9" localSheetId="2">#REF!</definedName>
    <definedName name="mototudo9" localSheetId="3">#REF!</definedName>
    <definedName name="mototudo9" localSheetId="8">#REF!</definedName>
    <definedName name="mototudo9">#REF!</definedName>
    <definedName name="motothung10" localSheetId="0">#REF!</definedName>
    <definedName name="motothung10" localSheetId="2">#REF!</definedName>
    <definedName name="motothung10" localSheetId="3">#REF!</definedName>
    <definedName name="motothung10" localSheetId="8">#REF!</definedName>
    <definedName name="motothung10">#REF!</definedName>
    <definedName name="motothung12" localSheetId="0">#REF!</definedName>
    <definedName name="motothung12" localSheetId="2">#REF!</definedName>
    <definedName name="motothung12" localSheetId="3">#REF!</definedName>
    <definedName name="motothung12" localSheetId="8">#REF!</definedName>
    <definedName name="motothung12">#REF!</definedName>
    <definedName name="motothung12.5" localSheetId="0">#REF!</definedName>
    <definedName name="motothung12.5" localSheetId="2">#REF!</definedName>
    <definedName name="motothung12.5" localSheetId="3">#REF!</definedName>
    <definedName name="motothung12.5" localSheetId="8">#REF!</definedName>
    <definedName name="motothung12.5">#REF!</definedName>
    <definedName name="motothung2" localSheetId="0">#REF!</definedName>
    <definedName name="motothung2" localSheetId="2">#REF!</definedName>
    <definedName name="motothung2" localSheetId="3">#REF!</definedName>
    <definedName name="motothung2" localSheetId="8">#REF!</definedName>
    <definedName name="motothung2">#REF!</definedName>
    <definedName name="motothung2.5" localSheetId="0">#REF!</definedName>
    <definedName name="motothung2.5" localSheetId="2">#REF!</definedName>
    <definedName name="motothung2.5" localSheetId="3">#REF!</definedName>
    <definedName name="motothung2.5" localSheetId="8">#REF!</definedName>
    <definedName name="motothung2.5">#REF!</definedName>
    <definedName name="motothung20" localSheetId="0">#REF!</definedName>
    <definedName name="motothung20" localSheetId="2">#REF!</definedName>
    <definedName name="motothung20" localSheetId="3">#REF!</definedName>
    <definedName name="motothung20" localSheetId="8">#REF!</definedName>
    <definedName name="motothung20">#REF!</definedName>
    <definedName name="motothung4" localSheetId="0">#REF!</definedName>
    <definedName name="motothung4" localSheetId="2">#REF!</definedName>
    <definedName name="motothung4" localSheetId="3">#REF!</definedName>
    <definedName name="motothung4" localSheetId="8">#REF!</definedName>
    <definedName name="motothung4">#REF!</definedName>
    <definedName name="motothung5" localSheetId="0">#REF!</definedName>
    <definedName name="motothung5" localSheetId="2">#REF!</definedName>
    <definedName name="motothung5" localSheetId="3">#REF!</definedName>
    <definedName name="motothung5" localSheetId="8">#REF!</definedName>
    <definedName name="motothung5">#REF!</definedName>
    <definedName name="motothung6" localSheetId="0">#REF!</definedName>
    <definedName name="motothung6" localSheetId="2">#REF!</definedName>
    <definedName name="motothung6" localSheetId="3">#REF!</definedName>
    <definedName name="motothung6" localSheetId="8">#REF!</definedName>
    <definedName name="motothung6">#REF!</definedName>
    <definedName name="motothung7" localSheetId="0">#REF!</definedName>
    <definedName name="motothung7" localSheetId="2">#REF!</definedName>
    <definedName name="motothung7" localSheetId="3">#REF!</definedName>
    <definedName name="motothung7" localSheetId="8">#REF!</definedName>
    <definedName name="motothung7">#REF!</definedName>
    <definedName name="motovcbt6" localSheetId="0">#REF!</definedName>
    <definedName name="motovcbt6" localSheetId="2">#REF!</definedName>
    <definedName name="motovcbt6" localSheetId="3">#REF!</definedName>
    <definedName name="motovcbt6" localSheetId="8">#REF!</definedName>
    <definedName name="motovcbt6">#REF!</definedName>
    <definedName name="Moùng" localSheetId="0">#REF!</definedName>
    <definedName name="Moùng" localSheetId="2">#REF!</definedName>
    <definedName name="Moùng" localSheetId="3">#REF!</definedName>
    <definedName name="Moùng" localSheetId="8">#REF!</definedName>
    <definedName name="Moùng">#REF!</definedName>
    <definedName name="mpha250" localSheetId="0">#REF!</definedName>
    <definedName name="mpha250" localSheetId="2">#REF!</definedName>
    <definedName name="mpha250" localSheetId="3">#REF!</definedName>
    <definedName name="mpha250" localSheetId="8">#REF!</definedName>
    <definedName name="mpha250">#REF!</definedName>
    <definedName name="mphaothep10" localSheetId="0">#REF!</definedName>
    <definedName name="mphaothep10" localSheetId="2">#REF!</definedName>
    <definedName name="mphaothep10" localSheetId="3">#REF!</definedName>
    <definedName name="mphaothep10" localSheetId="8">#REF!</definedName>
    <definedName name="mphaothep10">#REF!</definedName>
    <definedName name="mphaothep15" localSheetId="0">#REF!</definedName>
    <definedName name="mphaothep15" localSheetId="2">#REF!</definedName>
    <definedName name="mphaothep15" localSheetId="3">#REF!</definedName>
    <definedName name="mphaothep15" localSheetId="8">#REF!</definedName>
    <definedName name="mphaothep15">#REF!</definedName>
    <definedName name="mphatdienld10" localSheetId="0">#REF!</definedName>
    <definedName name="mphatdienld10" localSheetId="2">#REF!</definedName>
    <definedName name="mphatdienld10" localSheetId="3">#REF!</definedName>
    <definedName name="mphatdienld10" localSheetId="8">#REF!</definedName>
    <definedName name="mphatdienld10">#REF!</definedName>
    <definedName name="mphatdienld112" localSheetId="0">#REF!</definedName>
    <definedName name="mphatdienld112" localSheetId="2">#REF!</definedName>
    <definedName name="mphatdienld112" localSheetId="3">#REF!</definedName>
    <definedName name="mphatdienld112" localSheetId="8">#REF!</definedName>
    <definedName name="mphatdienld112">#REF!</definedName>
    <definedName name="mphatdienld122" localSheetId="0">#REF!</definedName>
    <definedName name="mphatdienld122" localSheetId="2">#REF!</definedName>
    <definedName name="mphatdienld122" localSheetId="3">#REF!</definedName>
    <definedName name="mphatdienld122" localSheetId="8">#REF!</definedName>
    <definedName name="mphatdienld122">#REF!</definedName>
    <definedName name="mphatdienld15" localSheetId="0">#REF!</definedName>
    <definedName name="mphatdienld15" localSheetId="2">#REF!</definedName>
    <definedName name="mphatdienld15" localSheetId="3">#REF!</definedName>
    <definedName name="mphatdienld15" localSheetId="8">#REF!</definedName>
    <definedName name="mphatdienld15">#REF!</definedName>
    <definedName name="mphatdienld20" localSheetId="0">#REF!</definedName>
    <definedName name="mphatdienld20" localSheetId="2">#REF!</definedName>
    <definedName name="mphatdienld20" localSheetId="3">#REF!</definedName>
    <definedName name="mphatdienld20" localSheetId="8">#REF!</definedName>
    <definedName name="mphatdienld20">#REF!</definedName>
    <definedName name="mphatdienld25" localSheetId="0">#REF!</definedName>
    <definedName name="mphatdienld25" localSheetId="2">#REF!</definedName>
    <definedName name="mphatdienld25" localSheetId="3">#REF!</definedName>
    <definedName name="mphatdienld25" localSheetId="8">#REF!</definedName>
    <definedName name="mphatdienld25">#REF!</definedName>
    <definedName name="mphatdienld30" localSheetId="0">#REF!</definedName>
    <definedName name="mphatdienld30" localSheetId="2">#REF!</definedName>
    <definedName name="mphatdienld30" localSheetId="3">#REF!</definedName>
    <definedName name="mphatdienld30" localSheetId="8">#REF!</definedName>
    <definedName name="mphatdienld30">#REF!</definedName>
    <definedName name="mphatdienld38" localSheetId="0">#REF!</definedName>
    <definedName name="mphatdienld38" localSheetId="2">#REF!</definedName>
    <definedName name="mphatdienld38" localSheetId="3">#REF!</definedName>
    <definedName name="mphatdienld38" localSheetId="8">#REF!</definedName>
    <definedName name="mphatdienld38">#REF!</definedName>
    <definedName name="mphatdienld45" localSheetId="0">#REF!</definedName>
    <definedName name="mphatdienld45" localSheetId="2">#REF!</definedName>
    <definedName name="mphatdienld45" localSheetId="3">#REF!</definedName>
    <definedName name="mphatdienld45" localSheetId="8">#REF!</definedName>
    <definedName name="mphatdienld45">#REF!</definedName>
    <definedName name="mphatdienld5.2" localSheetId="0">#REF!</definedName>
    <definedName name="mphatdienld5.2" localSheetId="2">#REF!</definedName>
    <definedName name="mphatdienld5.2" localSheetId="3">#REF!</definedName>
    <definedName name="mphatdienld5.2" localSheetId="8">#REF!</definedName>
    <definedName name="mphatdienld5.2">#REF!</definedName>
    <definedName name="mphatdienld50" localSheetId="0">#REF!</definedName>
    <definedName name="mphatdienld50" localSheetId="2">#REF!</definedName>
    <definedName name="mphatdienld50" localSheetId="3">#REF!</definedName>
    <definedName name="mphatdienld50" localSheetId="8">#REF!</definedName>
    <definedName name="mphatdienld50">#REF!</definedName>
    <definedName name="mphatdienld60" localSheetId="0">#REF!</definedName>
    <definedName name="mphatdienld60" localSheetId="2">#REF!</definedName>
    <definedName name="mphatdienld60" localSheetId="3">#REF!</definedName>
    <definedName name="mphatdienld60" localSheetId="8">#REF!</definedName>
    <definedName name="mphatdienld60">#REF!</definedName>
    <definedName name="mphatdienld75" localSheetId="0">#REF!</definedName>
    <definedName name="mphatdienld75" localSheetId="2">#REF!</definedName>
    <definedName name="mphatdienld75" localSheetId="3">#REF!</definedName>
    <definedName name="mphatdienld75" localSheetId="8">#REF!</definedName>
    <definedName name="mphatdienld75">#REF!</definedName>
    <definedName name="mphatdienld8" localSheetId="0">#REF!</definedName>
    <definedName name="mphatdienld8" localSheetId="2">#REF!</definedName>
    <definedName name="mphatdienld8" localSheetId="3">#REF!</definedName>
    <definedName name="mphatdienld8" localSheetId="8">#REF!</definedName>
    <definedName name="mphatdienld8">#REF!</definedName>
    <definedName name="mphunson400" localSheetId="0">#REF!</definedName>
    <definedName name="mphunson400" localSheetId="2">#REF!</definedName>
    <definedName name="mphunson400" localSheetId="3">#REF!</definedName>
    <definedName name="mphunson400" localSheetId="8">#REF!</definedName>
    <definedName name="mphunson400">#REF!</definedName>
    <definedName name="mphunvua2" localSheetId="0">#REF!</definedName>
    <definedName name="mphunvua2" localSheetId="2">#REF!</definedName>
    <definedName name="mphunvua2" localSheetId="3">#REF!</definedName>
    <definedName name="mphunvua2" localSheetId="8">#REF!</definedName>
    <definedName name="mphunvua2">#REF!</definedName>
    <definedName name="mphunvua4" localSheetId="0">#REF!</definedName>
    <definedName name="mphunvua4" localSheetId="2">#REF!</definedName>
    <definedName name="mphunvua4" localSheetId="3">#REF!</definedName>
    <definedName name="mphunvua4" localSheetId="8">#REF!</definedName>
    <definedName name="mphunvua4">#REF!</definedName>
    <definedName name="Mr" localSheetId="0">#REF!</definedName>
    <definedName name="Mr" localSheetId="2">#REF!</definedName>
    <definedName name="Mr" localSheetId="3">#REF!</definedName>
    <definedName name="Mr" localSheetId="8">#REF!</definedName>
    <definedName name="Mr">#REF!</definedName>
    <definedName name="Mr_" localSheetId="0">#REF!</definedName>
    <definedName name="Mr_" localSheetId="2">#REF!</definedName>
    <definedName name="Mr_" localSheetId="3">#REF!</definedName>
    <definedName name="Mr_" localSheetId="8">#REF!</definedName>
    <definedName name="Mr_">#REF!</definedName>
    <definedName name="Mr_s" localSheetId="0">#REF!</definedName>
    <definedName name="Mr_s" localSheetId="2">#REF!</definedName>
    <definedName name="Mr_s" localSheetId="3">#REF!</definedName>
    <definedName name="Mr_s" localSheetId="8">#REF!</definedName>
    <definedName name="Mr_s">#REF!</definedName>
    <definedName name="mrai" localSheetId="0">#REF!</definedName>
    <definedName name="mrai" localSheetId="2">#REF!</definedName>
    <definedName name="mrai" localSheetId="3">#REF!</definedName>
    <definedName name="mrai" localSheetId="8">#REF!</definedName>
    <definedName name="mrai">#REF!</definedName>
    <definedName name="mraibtsp500" localSheetId="0">#REF!</definedName>
    <definedName name="mraibtsp500" localSheetId="2">#REF!</definedName>
    <definedName name="mraibtsp500" localSheetId="3">#REF!</definedName>
    <definedName name="mraibtsp500" localSheetId="8">#REF!</definedName>
    <definedName name="mraibtsp500">#REF!</definedName>
    <definedName name="mraintn100" localSheetId="0">#REF!</definedName>
    <definedName name="mraintn100" localSheetId="2">#REF!</definedName>
    <definedName name="mraintn100" localSheetId="3">#REF!</definedName>
    <definedName name="mraintn100" localSheetId="8">#REF!</definedName>
    <definedName name="mraintn100">#REF!</definedName>
    <definedName name="mraintn65" localSheetId="0">#REF!</definedName>
    <definedName name="mraintn65" localSheetId="2">#REF!</definedName>
    <definedName name="mraintn65" localSheetId="3">#REF!</definedName>
    <definedName name="mraintn65" localSheetId="8">#REF!</definedName>
    <definedName name="mraintn65">#REF!</definedName>
    <definedName name="mromooc14" localSheetId="0">#REF!</definedName>
    <definedName name="mromooc14" localSheetId="2">#REF!</definedName>
    <definedName name="mromooc14" localSheetId="3">#REF!</definedName>
    <definedName name="mromooc14" localSheetId="8">#REF!</definedName>
    <definedName name="mromooc14">#REF!</definedName>
    <definedName name="mromooc15" localSheetId="0">#REF!</definedName>
    <definedName name="mromooc15" localSheetId="2">#REF!</definedName>
    <definedName name="mromooc15" localSheetId="3">#REF!</definedName>
    <definedName name="mromooc15" localSheetId="8">#REF!</definedName>
    <definedName name="mromooc15">#REF!</definedName>
    <definedName name="mromooc2" localSheetId="0">#REF!</definedName>
    <definedName name="mromooc2" localSheetId="2">#REF!</definedName>
    <definedName name="mromooc2" localSheetId="3">#REF!</definedName>
    <definedName name="mromooc2" localSheetId="8">#REF!</definedName>
    <definedName name="mromooc2">#REF!</definedName>
    <definedName name="mromooc21" localSheetId="0">#REF!</definedName>
    <definedName name="mromooc21" localSheetId="2">#REF!</definedName>
    <definedName name="mromooc21" localSheetId="3">#REF!</definedName>
    <definedName name="mromooc21" localSheetId="8">#REF!</definedName>
    <definedName name="mromooc21">#REF!</definedName>
    <definedName name="mromooc4" localSheetId="0">#REF!</definedName>
    <definedName name="mromooc4" localSheetId="2">#REF!</definedName>
    <definedName name="mromooc4" localSheetId="3">#REF!</definedName>
    <definedName name="mromooc4" localSheetId="8">#REF!</definedName>
    <definedName name="mromooc4">#REF!</definedName>
    <definedName name="mromooc7.5" localSheetId="0">#REF!</definedName>
    <definedName name="mromooc7.5" localSheetId="2">#REF!</definedName>
    <definedName name="mromooc7.5" localSheetId="3">#REF!</definedName>
    <definedName name="mromooc7.5" localSheetId="8">#REF!</definedName>
    <definedName name="mromooc7.5">#REF!</definedName>
    <definedName name="Ms" localSheetId="0">#REF!</definedName>
    <definedName name="Ms" localSheetId="2">#REF!</definedName>
    <definedName name="Ms" localSheetId="3">#REF!</definedName>
    <definedName name="Ms" localSheetId="8">#REF!</definedName>
    <definedName name="Ms">#REF!</definedName>
    <definedName name="Ms_" localSheetId="0">#REF!</definedName>
    <definedName name="Ms_" localSheetId="2">#REF!</definedName>
    <definedName name="Ms_" localSheetId="3">#REF!</definedName>
    <definedName name="Ms_" localSheetId="8">#REF!</definedName>
    <definedName name="Ms_">#REF!</definedName>
    <definedName name="msan" localSheetId="0">#REF!</definedName>
    <definedName name="msan" localSheetId="2">#REF!</definedName>
    <definedName name="msan" localSheetId="3">#REF!</definedName>
    <definedName name="msan" localSheetId="8">#REF!</definedName>
    <definedName name="msan">#REF!</definedName>
    <definedName name="msanth108" localSheetId="0">#REF!</definedName>
    <definedName name="msanth108" localSheetId="2">#REF!</definedName>
    <definedName name="msanth108" localSheetId="3">#REF!</definedName>
    <definedName name="msanth108" localSheetId="8">#REF!</definedName>
    <definedName name="msanth108">#REF!</definedName>
    <definedName name="msanth180" localSheetId="0">#REF!</definedName>
    <definedName name="msanth180" localSheetId="2">#REF!</definedName>
    <definedName name="msanth180" localSheetId="3">#REF!</definedName>
    <definedName name="msanth180" localSheetId="8">#REF!</definedName>
    <definedName name="msanth180">#REF!</definedName>
    <definedName name="msanth250" localSheetId="0">#REF!</definedName>
    <definedName name="msanth250" localSheetId="2">#REF!</definedName>
    <definedName name="msanth250" localSheetId="3">#REF!</definedName>
    <definedName name="msanth250" localSheetId="8">#REF!</definedName>
    <definedName name="msanth250">#REF!</definedName>
    <definedName name="msanth54" localSheetId="0">#REF!</definedName>
    <definedName name="msanth54" localSheetId="2">#REF!</definedName>
    <definedName name="msanth54" localSheetId="3">#REF!</definedName>
    <definedName name="msanth54" localSheetId="8">#REF!</definedName>
    <definedName name="msanth54">#REF!</definedName>
    <definedName name="msanth90" localSheetId="0">#REF!</definedName>
    <definedName name="msanth90" localSheetId="2">#REF!</definedName>
    <definedName name="msanth90" localSheetId="3">#REF!</definedName>
    <definedName name="msanth90" localSheetId="8">#REF!</definedName>
    <definedName name="msanth90">#REF!</definedName>
    <definedName name="msangbentontie1" localSheetId="0">#REF!</definedName>
    <definedName name="msangbentontie1" localSheetId="2">#REF!</definedName>
    <definedName name="msangbentontie1" localSheetId="3">#REF!</definedName>
    <definedName name="msangbentontie1" localSheetId="8">#REF!</definedName>
    <definedName name="msangbentontie1">#REF!</definedName>
    <definedName name="msangruada11" localSheetId="0">#REF!</definedName>
    <definedName name="msangruada11" localSheetId="2">#REF!</definedName>
    <definedName name="msangruada11" localSheetId="3">#REF!</definedName>
    <definedName name="msangruada11" localSheetId="8">#REF!</definedName>
    <definedName name="msangruada11">#REF!</definedName>
    <definedName name="msangruada35" localSheetId="0">#REF!</definedName>
    <definedName name="msangruada35" localSheetId="2">#REF!</definedName>
    <definedName name="msangruada35" localSheetId="3">#REF!</definedName>
    <definedName name="msangruada35" localSheetId="8">#REF!</definedName>
    <definedName name="msangruada35">#REF!</definedName>
    <definedName name="msangruada45" localSheetId="0">#REF!</definedName>
    <definedName name="msangruada45" localSheetId="2">#REF!</definedName>
    <definedName name="msangruada45" localSheetId="3">#REF!</definedName>
    <definedName name="msangruada45" localSheetId="8">#REF!</definedName>
    <definedName name="msangruada45">#REF!</definedName>
    <definedName name="MSCT" localSheetId="0">#REF!</definedName>
    <definedName name="MSCT" localSheetId="2">#REF!</definedName>
    <definedName name="MSCT" localSheetId="3">#REF!</definedName>
    <definedName name="MSCT" localSheetId="8">#REF!</definedName>
    <definedName name="MSCT">#REF!</definedName>
    <definedName name="msvt_bg" localSheetId="0">#REF!</definedName>
    <definedName name="msvt_bg" localSheetId="2">#REF!</definedName>
    <definedName name="msvt_bg" localSheetId="3">#REF!</definedName>
    <definedName name="msvt_bg" localSheetId="8">#REF!</definedName>
    <definedName name="msvt_bg">#REF!</definedName>
    <definedName name="MSVT_TAM" localSheetId="0">#REF!</definedName>
    <definedName name="MSVT_TAM" localSheetId="2">#REF!</definedName>
    <definedName name="MSVT_TAM" localSheetId="3">#REF!</definedName>
    <definedName name="MSVT_TAM" localSheetId="8">#REF!</definedName>
    <definedName name="MSVT_TAM">#REF!</definedName>
    <definedName name="mtaukeo150" localSheetId="0">#REF!</definedName>
    <definedName name="mtaukeo150" localSheetId="2">#REF!</definedName>
    <definedName name="mtaukeo150" localSheetId="3">#REF!</definedName>
    <definedName name="mtaukeo150" localSheetId="8">#REF!</definedName>
    <definedName name="mtaukeo150">#REF!</definedName>
    <definedName name="mtaukeo360" localSheetId="0">#REF!</definedName>
    <definedName name="mtaukeo360" localSheetId="2">#REF!</definedName>
    <definedName name="mtaukeo360" localSheetId="3">#REF!</definedName>
    <definedName name="mtaukeo360" localSheetId="8">#REF!</definedName>
    <definedName name="mtaukeo360">#REF!</definedName>
    <definedName name="mtaukeo600" localSheetId="0">#REF!</definedName>
    <definedName name="mtaukeo600" localSheetId="2">#REF!</definedName>
    <definedName name="mtaukeo600" localSheetId="3">#REF!</definedName>
    <definedName name="mtaukeo600" localSheetId="8">#REF!</definedName>
    <definedName name="mtaukeo600">#REF!</definedName>
    <definedName name="mtbipvlan150" localSheetId="0">#REF!</definedName>
    <definedName name="mtbipvlan150" localSheetId="2">#REF!</definedName>
    <definedName name="mtbipvlan150" localSheetId="3">#REF!</definedName>
    <definedName name="mtbipvlan150" localSheetId="8">#REF!</definedName>
    <definedName name="mtbipvlan150">#REF!</definedName>
    <definedName name="MTC" localSheetId="0">#REF!</definedName>
    <definedName name="MTC" localSheetId="2">#REF!</definedName>
    <definedName name="MTC" localSheetId="3">#REF!</definedName>
    <definedName name="MTC" localSheetId="8">#REF!</definedName>
    <definedName name="MTC">#REF!</definedName>
    <definedName name="mtcdg" localSheetId="0">#REF!</definedName>
    <definedName name="mtcdg" localSheetId="2">#REF!</definedName>
    <definedName name="mtcdg" localSheetId="3">#REF!</definedName>
    <definedName name="mtcdg" localSheetId="8">#REF!</definedName>
    <definedName name="mtcdg">#REF!</definedName>
    <definedName name="mtien4.5" localSheetId="0">#REF!</definedName>
    <definedName name="mtien4.5" localSheetId="2">#REF!</definedName>
    <definedName name="mtien4.5" localSheetId="3">#REF!</definedName>
    <definedName name="mtien4.5" localSheetId="8">#REF!</definedName>
    <definedName name="mtien4.5">#REF!</definedName>
    <definedName name="mtk" localSheetId="0">#REF!</definedName>
    <definedName name="mtk" localSheetId="2">#REF!</definedName>
    <definedName name="mtk" localSheetId="3">#REF!</definedName>
    <definedName name="mtk" localSheetId="8">#REF!</definedName>
    <definedName name="mtk">#REF!</definedName>
    <definedName name="MTMAC12" localSheetId="0">#REF!</definedName>
    <definedName name="MTMAC12" localSheetId="2">#REF!</definedName>
    <definedName name="MTMAC12" localSheetId="3">#REF!</definedName>
    <definedName name="MTMAC12" localSheetId="8">#REF!</definedName>
    <definedName name="MTMAC12">#REF!</definedName>
    <definedName name="mtoidien0.5" localSheetId="0">#REF!</definedName>
    <definedName name="mtoidien0.5" localSheetId="2">#REF!</definedName>
    <definedName name="mtoidien0.5" localSheetId="3">#REF!</definedName>
    <definedName name="mtoidien0.5" localSheetId="8">#REF!</definedName>
    <definedName name="mtoidien0.5">#REF!</definedName>
    <definedName name="mtoidien1" localSheetId="0">#REF!</definedName>
    <definedName name="mtoidien1" localSheetId="2">#REF!</definedName>
    <definedName name="mtoidien1" localSheetId="3">#REF!</definedName>
    <definedName name="mtoidien1" localSheetId="8">#REF!</definedName>
    <definedName name="mtoidien1">#REF!</definedName>
    <definedName name="mtoidien1.5" localSheetId="0">#REF!</definedName>
    <definedName name="mtoidien1.5" localSheetId="2">#REF!</definedName>
    <definedName name="mtoidien1.5" localSheetId="3">#REF!</definedName>
    <definedName name="mtoidien1.5" localSheetId="8">#REF!</definedName>
    <definedName name="mtoidien1.5">#REF!</definedName>
    <definedName name="mtoidien2" localSheetId="0">#REF!</definedName>
    <definedName name="mtoidien2" localSheetId="2">#REF!</definedName>
    <definedName name="mtoidien2" localSheetId="3">#REF!</definedName>
    <definedName name="mtoidien2" localSheetId="8">#REF!</definedName>
    <definedName name="mtoidien2">#REF!</definedName>
    <definedName name="mtoidien2.5" localSheetId="0">#REF!</definedName>
    <definedName name="mtoidien2.5" localSheetId="2">#REF!</definedName>
    <definedName name="mtoidien2.5" localSheetId="3">#REF!</definedName>
    <definedName name="mtoidien2.5" localSheetId="8">#REF!</definedName>
    <definedName name="mtoidien2.5">#REF!</definedName>
    <definedName name="mtoidien3" localSheetId="0">#REF!</definedName>
    <definedName name="mtoidien3" localSheetId="2">#REF!</definedName>
    <definedName name="mtoidien3" localSheetId="3">#REF!</definedName>
    <definedName name="mtoidien3" localSheetId="8">#REF!</definedName>
    <definedName name="mtoidien3">#REF!</definedName>
    <definedName name="mtoidien4" localSheetId="0">#REF!</definedName>
    <definedName name="mtoidien4" localSheetId="2">#REF!</definedName>
    <definedName name="mtoidien4" localSheetId="3">#REF!</definedName>
    <definedName name="mtoidien4" localSheetId="8">#REF!</definedName>
    <definedName name="mtoidien4">#REF!</definedName>
    <definedName name="mtoidien5" localSheetId="0">#REF!</definedName>
    <definedName name="mtoidien5" localSheetId="2">#REF!</definedName>
    <definedName name="mtoidien5" localSheetId="3">#REF!</definedName>
    <definedName name="mtoidien5" localSheetId="8">#REF!</definedName>
    <definedName name="mtoidien5">#REF!</definedName>
    <definedName name="MTXL" localSheetId="0">#REF!</definedName>
    <definedName name="MTXL" localSheetId="2">#REF!</definedName>
    <definedName name="MTXL" localSheetId="3">#REF!</definedName>
    <definedName name="MTXL" localSheetId="8">#REF!</definedName>
    <definedName name="MTXL">#REF!</definedName>
    <definedName name="MTHI" localSheetId="0">#REF!</definedName>
    <definedName name="MTHI" localSheetId="2">#REF!</definedName>
    <definedName name="MTHI" localSheetId="3">#REF!</definedName>
    <definedName name="MTHI" localSheetId="8">#REF!</definedName>
    <definedName name="MTHI">#REF!</definedName>
    <definedName name="MTHII" localSheetId="0">#REF!</definedName>
    <definedName name="MTHII" localSheetId="2">#REF!</definedName>
    <definedName name="MTHII" localSheetId="3">#REF!</definedName>
    <definedName name="MTHII" localSheetId="8">#REF!</definedName>
    <definedName name="MTHII">#REF!</definedName>
    <definedName name="MTHIII" localSheetId="0">#REF!</definedName>
    <definedName name="MTHIII" localSheetId="2">#REF!</definedName>
    <definedName name="MTHIII" localSheetId="3">#REF!</definedName>
    <definedName name="MTHIII" localSheetId="8">#REF!</definedName>
    <definedName name="MTHIII">#REF!</definedName>
    <definedName name="mthungcapdkbx2.5" localSheetId="0">#REF!</definedName>
    <definedName name="mthungcapdkbx2.5" localSheetId="2">#REF!</definedName>
    <definedName name="mthungcapdkbx2.5" localSheetId="3">#REF!</definedName>
    <definedName name="mthungcapdkbx2.5" localSheetId="8">#REF!</definedName>
    <definedName name="mthungcapdkbx2.5">#REF!</definedName>
    <definedName name="mthungcapdkbx2.75" localSheetId="0">#REF!</definedName>
    <definedName name="mthungcapdkbx2.75" localSheetId="2">#REF!</definedName>
    <definedName name="mthungcapdkbx2.75" localSheetId="3">#REF!</definedName>
    <definedName name="mthungcapdkbx2.75" localSheetId="8">#REF!</definedName>
    <definedName name="mthungcapdkbx2.75">#REF!</definedName>
    <definedName name="mthungcapdkbx3" localSheetId="0">#REF!</definedName>
    <definedName name="mthungcapdkbx3" localSheetId="2">#REF!</definedName>
    <definedName name="mthungcapdkbx3" localSheetId="3">#REF!</definedName>
    <definedName name="mthungcapdkbx3" localSheetId="8">#REF!</definedName>
    <definedName name="mthungcapdkbx3">#REF!</definedName>
    <definedName name="mthungcapdkbx4.5" localSheetId="0">#REF!</definedName>
    <definedName name="mthungcapdkbx4.5" localSheetId="2">#REF!</definedName>
    <definedName name="mthungcapdkbx4.5" localSheetId="3">#REF!</definedName>
    <definedName name="mthungcapdkbx4.5" localSheetId="8">#REF!</definedName>
    <definedName name="mthungcapdkbx4.5">#REF!</definedName>
    <definedName name="mthungcapdkbx5" localSheetId="0">#REF!</definedName>
    <definedName name="mthungcapdkbx5" localSheetId="2">#REF!</definedName>
    <definedName name="mthungcapdkbx5" localSheetId="3">#REF!</definedName>
    <definedName name="mthungcapdkbx5" localSheetId="8">#REF!</definedName>
    <definedName name="mthungcapdkbx5">#REF!</definedName>
    <definedName name="mthungcapdkbx8" localSheetId="0">#REF!</definedName>
    <definedName name="mthungcapdkbx8" localSheetId="2">#REF!</definedName>
    <definedName name="mthungcapdkbx8" localSheetId="3">#REF!</definedName>
    <definedName name="mthungcapdkbx8" localSheetId="8">#REF!</definedName>
    <definedName name="mthungcapdkbx8">#REF!</definedName>
    <definedName name="mthungcapdkbx9" localSheetId="0">#REF!</definedName>
    <definedName name="mthungcapdkbx9" localSheetId="2">#REF!</definedName>
    <definedName name="mthungcapdkbx9" localSheetId="3">#REF!</definedName>
    <definedName name="mthungcapdkbx9" localSheetId="8">#REF!</definedName>
    <definedName name="mthungcapdkbx9">#REF!</definedName>
    <definedName name="mtram" localSheetId="0">#REF!</definedName>
    <definedName name="mtram" localSheetId="2">#REF!</definedName>
    <definedName name="mtram" localSheetId="3">#REF!</definedName>
    <definedName name="mtram" localSheetId="8">#REF!</definedName>
    <definedName name="mtram">#REF!</definedName>
    <definedName name="mtrambomdau40" localSheetId="0">#REF!</definedName>
    <definedName name="mtrambomdau40" localSheetId="2">#REF!</definedName>
    <definedName name="mtrambomdau40" localSheetId="3">#REF!</definedName>
    <definedName name="mtrambomdau40" localSheetId="8">#REF!</definedName>
    <definedName name="mtrambomdau40">#REF!</definedName>
    <definedName name="mtrambomdau50" localSheetId="0">#REF!</definedName>
    <definedName name="mtrambomdau50" localSheetId="2">#REF!</definedName>
    <definedName name="mtrambomdau50" localSheetId="3">#REF!</definedName>
    <definedName name="mtrambomdau50" localSheetId="8">#REF!</definedName>
    <definedName name="mtrambomdau50">#REF!</definedName>
    <definedName name="mtramtronbt20" localSheetId="0">#REF!</definedName>
    <definedName name="mtramtronbt20" localSheetId="2">#REF!</definedName>
    <definedName name="mtramtronbt20" localSheetId="3">#REF!</definedName>
    <definedName name="mtramtronbt20" localSheetId="8">#REF!</definedName>
    <definedName name="mtramtronbt20">#REF!</definedName>
    <definedName name="mtramtronbt22" localSheetId="0">#REF!</definedName>
    <definedName name="mtramtronbt22" localSheetId="2">#REF!</definedName>
    <definedName name="mtramtronbt22" localSheetId="3">#REF!</definedName>
    <definedName name="mtramtronbt22" localSheetId="8">#REF!</definedName>
    <definedName name="mtramtronbt22">#REF!</definedName>
    <definedName name="mtramtronbt30" localSheetId="0">#REF!</definedName>
    <definedName name="mtramtronbt30" localSheetId="2">#REF!</definedName>
    <definedName name="mtramtronbt30" localSheetId="3">#REF!</definedName>
    <definedName name="mtramtronbt30" localSheetId="8">#REF!</definedName>
    <definedName name="mtramtronbt30">#REF!</definedName>
    <definedName name="mtramtronbt60" localSheetId="0">#REF!</definedName>
    <definedName name="mtramtronbt60" localSheetId="2">#REF!</definedName>
    <definedName name="mtramtronbt60" localSheetId="3">#REF!</definedName>
    <definedName name="mtramtronbt60" localSheetId="8">#REF!</definedName>
    <definedName name="mtramtronbt60">#REF!</definedName>
    <definedName name="mtramtronbtn25" localSheetId="0">#REF!</definedName>
    <definedName name="mtramtronbtn25" localSheetId="2">#REF!</definedName>
    <definedName name="mtramtronbtn25" localSheetId="3">#REF!</definedName>
    <definedName name="mtramtronbtn25" localSheetId="8">#REF!</definedName>
    <definedName name="mtramtronbtn25">#REF!</definedName>
    <definedName name="mtramtronbtn30" localSheetId="0">#REF!</definedName>
    <definedName name="mtramtronbtn30" localSheetId="2">#REF!</definedName>
    <definedName name="mtramtronbtn30" localSheetId="3">#REF!</definedName>
    <definedName name="mtramtronbtn30" localSheetId="8">#REF!</definedName>
    <definedName name="mtramtronbtn30">#REF!</definedName>
    <definedName name="mtramtronbtn40" localSheetId="0">#REF!</definedName>
    <definedName name="mtramtronbtn40" localSheetId="2">#REF!</definedName>
    <definedName name="mtramtronbtn40" localSheetId="3">#REF!</definedName>
    <definedName name="mtramtronbtn40" localSheetId="8">#REF!</definedName>
    <definedName name="mtramtronbtn40">#REF!</definedName>
    <definedName name="mtramtronbtn50" localSheetId="0">#REF!</definedName>
    <definedName name="mtramtronbtn50" localSheetId="2">#REF!</definedName>
    <definedName name="mtramtronbtn50" localSheetId="3">#REF!</definedName>
    <definedName name="mtramtronbtn50" localSheetId="8">#REF!</definedName>
    <definedName name="mtramtronbtn50">#REF!</definedName>
    <definedName name="mtramtronbtn60" localSheetId="0">#REF!</definedName>
    <definedName name="mtramtronbtn60" localSheetId="2">#REF!</definedName>
    <definedName name="mtramtronbtn60" localSheetId="3">#REF!</definedName>
    <definedName name="mtramtronbtn60" localSheetId="8">#REF!</definedName>
    <definedName name="mtramtronbtn60">#REF!</definedName>
    <definedName name="mtramtronbtn80" localSheetId="0">#REF!</definedName>
    <definedName name="mtramtronbtn80" localSheetId="2">#REF!</definedName>
    <definedName name="mtramtronbtn80" localSheetId="3">#REF!</definedName>
    <definedName name="mtramtronbtn80" localSheetId="8">#REF!</definedName>
    <definedName name="mtramtronbtn80">#REF!</definedName>
    <definedName name="mtronbentonite1" localSheetId="0">#REF!</definedName>
    <definedName name="mtronbentonite1" localSheetId="2">#REF!</definedName>
    <definedName name="mtronbentonite1" localSheetId="3">#REF!</definedName>
    <definedName name="mtronbentonite1" localSheetId="8">#REF!</definedName>
    <definedName name="mtronbentonite1">#REF!</definedName>
    <definedName name="mtronbt100" localSheetId="0">#REF!</definedName>
    <definedName name="mtronbt100" localSheetId="2">#REF!</definedName>
    <definedName name="mtronbt100" localSheetId="3">#REF!</definedName>
    <definedName name="mtronbt100" localSheetId="8">#REF!</definedName>
    <definedName name="mtronbt100">#REF!</definedName>
    <definedName name="mtronbt1150" localSheetId="0">#REF!</definedName>
    <definedName name="mtronbt1150" localSheetId="2">#REF!</definedName>
    <definedName name="mtronbt1150" localSheetId="3">#REF!</definedName>
    <definedName name="mtronbt1150" localSheetId="8">#REF!</definedName>
    <definedName name="mtronbt1150">#REF!</definedName>
    <definedName name="mtronbt150" localSheetId="0">#REF!</definedName>
    <definedName name="mtronbt150" localSheetId="2">#REF!</definedName>
    <definedName name="mtronbt150" localSheetId="3">#REF!</definedName>
    <definedName name="mtronbt150" localSheetId="8">#REF!</definedName>
    <definedName name="mtronbt150">#REF!</definedName>
    <definedName name="mtronbt1600" localSheetId="0">#REF!</definedName>
    <definedName name="mtronbt1600" localSheetId="2">#REF!</definedName>
    <definedName name="mtronbt1600" localSheetId="3">#REF!</definedName>
    <definedName name="mtronbt1600" localSheetId="8">#REF!</definedName>
    <definedName name="mtronbt1600">#REF!</definedName>
    <definedName name="mtronbt200" localSheetId="0">#REF!</definedName>
    <definedName name="mtronbt200" localSheetId="2">#REF!</definedName>
    <definedName name="mtronbt200" localSheetId="3">#REF!</definedName>
    <definedName name="mtronbt200" localSheetId="8">#REF!</definedName>
    <definedName name="mtronbt200">#REF!</definedName>
    <definedName name="mtronbt250" localSheetId="0">#REF!</definedName>
    <definedName name="mtronbt250" localSheetId="2">#REF!</definedName>
    <definedName name="mtronbt250" localSheetId="3">#REF!</definedName>
    <definedName name="mtronbt250" localSheetId="8">#REF!</definedName>
    <definedName name="mtronbt250">#REF!</definedName>
    <definedName name="mtronbt425" localSheetId="0">#REF!</definedName>
    <definedName name="mtronbt425" localSheetId="2">#REF!</definedName>
    <definedName name="mtronbt425" localSheetId="3">#REF!</definedName>
    <definedName name="mtronbt425" localSheetId="8">#REF!</definedName>
    <definedName name="mtronbt425">#REF!</definedName>
    <definedName name="mtronbt500" localSheetId="0">#REF!</definedName>
    <definedName name="mtronbt500" localSheetId="2">#REF!</definedName>
    <definedName name="mtronbt500" localSheetId="3">#REF!</definedName>
    <definedName name="mtronbt500" localSheetId="8">#REF!</definedName>
    <definedName name="mtronbt500">#REF!</definedName>
    <definedName name="mtronbt800" localSheetId="0">#REF!</definedName>
    <definedName name="mtronbt800" localSheetId="2">#REF!</definedName>
    <definedName name="mtronbt800" localSheetId="3">#REF!</definedName>
    <definedName name="mtronbt800" localSheetId="8">#REF!</definedName>
    <definedName name="mtronbt800">#REF!</definedName>
    <definedName name="mtronvua110" localSheetId="0">#REF!</definedName>
    <definedName name="mtronvua110" localSheetId="2">#REF!</definedName>
    <definedName name="mtronvua110" localSheetId="3">#REF!</definedName>
    <definedName name="mtronvua110" localSheetId="8">#REF!</definedName>
    <definedName name="mtronvua110">#REF!</definedName>
    <definedName name="mtronvua150" localSheetId="0">#REF!</definedName>
    <definedName name="mtronvua150" localSheetId="2">#REF!</definedName>
    <definedName name="mtronvua150" localSheetId="3">#REF!</definedName>
    <definedName name="mtronvua150" localSheetId="8">#REF!</definedName>
    <definedName name="mtronvua150">#REF!</definedName>
    <definedName name="mtronvua200" localSheetId="0">#REF!</definedName>
    <definedName name="mtronvua200" localSheetId="2">#REF!</definedName>
    <definedName name="mtronvua200" localSheetId="3">#REF!</definedName>
    <definedName name="mtronvua200" localSheetId="8">#REF!</definedName>
    <definedName name="mtronvua200">#REF!</definedName>
    <definedName name="mtronvua250" localSheetId="0">#REF!</definedName>
    <definedName name="mtronvua250" localSheetId="2">#REF!</definedName>
    <definedName name="mtronvua250" localSheetId="3">#REF!</definedName>
    <definedName name="mtronvua250" localSheetId="8">#REF!</definedName>
    <definedName name="mtronvua250">#REF!</definedName>
    <definedName name="mtronvua325" localSheetId="0">#REF!</definedName>
    <definedName name="mtronvua325" localSheetId="2">#REF!</definedName>
    <definedName name="mtronvua325" localSheetId="3">#REF!</definedName>
    <definedName name="mtronvua325" localSheetId="8">#REF!</definedName>
    <definedName name="mtronvua325">#REF!</definedName>
    <definedName name="mtronvua80" localSheetId="0">#REF!</definedName>
    <definedName name="mtronvua80" localSheetId="2">#REF!</definedName>
    <definedName name="mtronvua80" localSheetId="3">#REF!</definedName>
    <definedName name="mtronvua80" localSheetId="8">#REF!</definedName>
    <definedName name="mtronvua80">#REF!</definedName>
    <definedName name="Mu" localSheetId="0">#REF!</definedName>
    <definedName name="Mu" localSheetId="2">#REF!</definedName>
    <definedName name="Mu" localSheetId="3">#REF!</definedName>
    <definedName name="Mu" localSheetId="8">#REF!</definedName>
    <definedName name="Mu">#REF!</definedName>
    <definedName name="Mu_" localSheetId="0">#REF!</definedName>
    <definedName name="Mu_" localSheetId="2">#REF!</definedName>
    <definedName name="Mu_" localSheetId="3">#REF!</definedName>
    <definedName name="Mu_" localSheetId="8">#REF!</definedName>
    <definedName name="Mu_">#REF!</definedName>
    <definedName name="MucDauTu" localSheetId="0">#REF!</definedName>
    <definedName name="MucDauTu" localSheetId="2">#REF!</definedName>
    <definedName name="MucDauTu" localSheetId="3">#REF!</definedName>
    <definedName name="MucDauTu" localSheetId="8">#REF!</definedName>
    <definedName name="MucDauTu">#REF!</definedName>
    <definedName name="mui" localSheetId="0">#REF!</definedName>
    <definedName name="mui" localSheetId="2">#REF!</definedName>
    <definedName name="mui" localSheetId="3">#REF!</definedName>
    <definedName name="mui" localSheetId="8">#REF!</definedName>
    <definedName name="mui">#REF!</definedName>
    <definedName name="muonong2.8" localSheetId="0">#REF!</definedName>
    <definedName name="muonong2.8" localSheetId="2">#REF!</definedName>
    <definedName name="muonong2.8" localSheetId="3">#REF!</definedName>
    <definedName name="muonong2.8" localSheetId="8">#REF!</definedName>
    <definedName name="muonong2.8">#REF!</definedName>
    <definedName name="muy_fri" localSheetId="0">#REF!</definedName>
    <definedName name="muy_fri" localSheetId="2">#REF!</definedName>
    <definedName name="muy_fri" localSheetId="3">#REF!</definedName>
    <definedName name="muy_fri" localSheetId="8">#REF!</definedName>
    <definedName name="muy_fri">#REF!</definedName>
    <definedName name="mvanthang0.3" localSheetId="0">#REF!</definedName>
    <definedName name="mvanthang0.3" localSheetId="2">#REF!</definedName>
    <definedName name="mvanthang0.3" localSheetId="3">#REF!</definedName>
    <definedName name="mvanthang0.3" localSheetId="8">#REF!</definedName>
    <definedName name="mvanthang0.3">#REF!</definedName>
    <definedName name="mvanthang0.5" localSheetId="0">#REF!</definedName>
    <definedName name="mvanthang0.5" localSheetId="2">#REF!</definedName>
    <definedName name="mvanthang0.5" localSheetId="3">#REF!</definedName>
    <definedName name="mvanthang0.5" localSheetId="8">#REF!</definedName>
    <definedName name="mvanthang0.5">#REF!</definedName>
    <definedName name="mvanthang2" localSheetId="0">#REF!</definedName>
    <definedName name="mvanthang2" localSheetId="2">#REF!</definedName>
    <definedName name="mvanthang2" localSheetId="3">#REF!</definedName>
    <definedName name="mvanthang2" localSheetId="8">#REF!</definedName>
    <definedName name="mvanthang2">#REF!</definedName>
    <definedName name="mx0" localSheetId="0">#REF!</definedName>
    <definedName name="mx0" localSheetId="2">#REF!</definedName>
    <definedName name="mx0" localSheetId="3">#REF!</definedName>
    <definedName name="mx0" localSheetId="8">#REF!</definedName>
    <definedName name="mx0">#REF!</definedName>
    <definedName name="mxebombt90" localSheetId="0">#REF!</definedName>
    <definedName name="mxebombt90" localSheetId="2">#REF!</definedName>
    <definedName name="mxebombt90" localSheetId="3">#REF!</definedName>
    <definedName name="mxebombt90" localSheetId="8">#REF!</definedName>
    <definedName name="mxebombt90">#REF!</definedName>
    <definedName name="mxenanghang1.5" localSheetId="0">#REF!</definedName>
    <definedName name="mxenanghang1.5" localSheetId="2">#REF!</definedName>
    <definedName name="mxenanghang1.5" localSheetId="3">#REF!</definedName>
    <definedName name="mxenanghang1.5" localSheetId="8">#REF!</definedName>
    <definedName name="mxenanghang1.5">#REF!</definedName>
    <definedName name="mxenanghang12" localSheetId="0">#REF!</definedName>
    <definedName name="mxenanghang12" localSheetId="2">#REF!</definedName>
    <definedName name="mxenanghang12" localSheetId="3">#REF!</definedName>
    <definedName name="mxenanghang12" localSheetId="8">#REF!</definedName>
    <definedName name="mxenanghang12">#REF!</definedName>
    <definedName name="mxenanghang3" localSheetId="0">#REF!</definedName>
    <definedName name="mxenanghang3" localSheetId="2">#REF!</definedName>
    <definedName name="mxenanghang3" localSheetId="3">#REF!</definedName>
    <definedName name="mxenanghang3" localSheetId="8">#REF!</definedName>
    <definedName name="mxenanghang3">#REF!</definedName>
    <definedName name="mxenanghang3.2" localSheetId="0">#REF!</definedName>
    <definedName name="mxenanghang3.2" localSheetId="2">#REF!</definedName>
    <definedName name="mxenanghang3.2" localSheetId="3">#REF!</definedName>
    <definedName name="mxenanghang3.2" localSheetId="8">#REF!</definedName>
    <definedName name="mxenanghang3.2">#REF!</definedName>
    <definedName name="mxenanghang3.5" localSheetId="0">#REF!</definedName>
    <definedName name="mxenanghang3.5" localSheetId="2">#REF!</definedName>
    <definedName name="mxenanghang3.5" localSheetId="3">#REF!</definedName>
    <definedName name="mxenanghang3.5" localSheetId="8">#REF!</definedName>
    <definedName name="mxenanghang3.5">#REF!</definedName>
    <definedName name="mxenanghang5" localSheetId="0">#REF!</definedName>
    <definedName name="mxenanghang5" localSheetId="2">#REF!</definedName>
    <definedName name="mxenanghang5" localSheetId="3">#REF!</definedName>
    <definedName name="mxenanghang5" localSheetId="8">#REF!</definedName>
    <definedName name="mxenanghang5">#REF!</definedName>
    <definedName name="mxetuoinhua190" localSheetId="0">#REF!</definedName>
    <definedName name="mxetuoinhua190" localSheetId="2">#REF!</definedName>
    <definedName name="mxetuoinhua190" localSheetId="3">#REF!</definedName>
    <definedName name="mxetuoinhua190" localSheetId="8">#REF!</definedName>
    <definedName name="mxetuoinhua190">#REF!</definedName>
    <definedName name="mxlat" localSheetId="0">#REF!</definedName>
    <definedName name="mxlat" localSheetId="2">#REF!</definedName>
    <definedName name="mxlat" localSheetId="3">#REF!</definedName>
    <definedName name="mxlat" localSheetId="8">#REF!</definedName>
    <definedName name="mxlat">#REF!</definedName>
    <definedName name="mxuc" localSheetId="0">#REF!</definedName>
    <definedName name="mxuc" localSheetId="2">#REF!</definedName>
    <definedName name="mxuc" localSheetId="3">#REF!</definedName>
    <definedName name="mxuc" localSheetId="8">#REF!</definedName>
    <definedName name="mxuc">#REF!</definedName>
    <definedName name="mxuclat0.40" localSheetId="0">#REF!</definedName>
    <definedName name="mxuclat0.40" localSheetId="2">#REF!</definedName>
    <definedName name="mxuclat0.40" localSheetId="3">#REF!</definedName>
    <definedName name="mxuclat0.40" localSheetId="8">#REF!</definedName>
    <definedName name="mxuclat0.40">#REF!</definedName>
    <definedName name="mxuclat1.00" localSheetId="0">#REF!</definedName>
    <definedName name="mxuclat1.00" localSheetId="2">#REF!</definedName>
    <definedName name="mxuclat1.00" localSheetId="3">#REF!</definedName>
    <definedName name="mxuclat1.00" localSheetId="8">#REF!</definedName>
    <definedName name="mxuclat1.00">#REF!</definedName>
    <definedName name="mxuclat1.65" localSheetId="0">#REF!</definedName>
    <definedName name="mxuclat1.65" localSheetId="2">#REF!</definedName>
    <definedName name="mxuclat1.65" localSheetId="3">#REF!</definedName>
    <definedName name="mxuclat1.65" localSheetId="8">#REF!</definedName>
    <definedName name="mxuclat1.65">#REF!</definedName>
    <definedName name="mxuclat2.00" localSheetId="0">#REF!</definedName>
    <definedName name="mxuclat2.00" localSheetId="2">#REF!</definedName>
    <definedName name="mxuclat2.00" localSheetId="3">#REF!</definedName>
    <definedName name="mxuclat2.00" localSheetId="8">#REF!</definedName>
    <definedName name="mxuclat2.00">#REF!</definedName>
    <definedName name="mxuclat2.80" localSheetId="0">#REF!</definedName>
    <definedName name="mxuclat2.80" localSheetId="2">#REF!</definedName>
    <definedName name="mxuclat2.80" localSheetId="3">#REF!</definedName>
    <definedName name="mxuclat2.80" localSheetId="8">#REF!</definedName>
    <definedName name="mxuclat2.80">#REF!</definedName>
    <definedName name="myle" localSheetId="0">#REF!</definedName>
    <definedName name="myle" localSheetId="2">#REF!</definedName>
    <definedName name="myle" localSheetId="3">#REF!</definedName>
    <definedName name="myle" localSheetId="8">#REF!</definedName>
    <definedName name="myle">#REF!</definedName>
    <definedName name="n" localSheetId="9" hidden="1">{"'Sheet1'!$L$16"}</definedName>
    <definedName name="n" localSheetId="12" hidden="1">{"'Sheet1'!$L$16"}</definedName>
    <definedName name="n" localSheetId="13" hidden="1">{"'Sheet1'!$L$16"}</definedName>
    <definedName name="n" localSheetId="14" hidden="1">{"'Sheet1'!$L$16"}</definedName>
    <definedName name="n" localSheetId="0" hidden="1">{"'Sheet1'!$L$16"}</definedName>
    <definedName name="n" localSheetId="2" hidden="1">{"'Sheet1'!$L$16"}</definedName>
    <definedName name="n" localSheetId="3" hidden="1">{"'Sheet1'!$L$16"}</definedName>
    <definedName name="n" localSheetId="8" hidden="1">{"'Sheet1'!$L$16"}</definedName>
    <definedName name="n" hidden="1">{"'Sheet1'!$L$16"}</definedName>
    <definedName name="n_1" localSheetId="0">#REF!</definedName>
    <definedName name="n_1" localSheetId="2">#REF!</definedName>
    <definedName name="n_1" localSheetId="3">#REF!</definedName>
    <definedName name="n_1" localSheetId="8">#REF!</definedName>
    <definedName name="n_1">#REF!</definedName>
    <definedName name="n_2" localSheetId="0">#REF!</definedName>
    <definedName name="n_2" localSheetId="2">#REF!</definedName>
    <definedName name="n_2" localSheetId="3">#REF!</definedName>
    <definedName name="n_2" localSheetId="8">#REF!</definedName>
    <definedName name="n_2">#REF!</definedName>
    <definedName name="n_3" localSheetId="0">#REF!</definedName>
    <definedName name="n_3" localSheetId="2">#REF!</definedName>
    <definedName name="n_3" localSheetId="3">#REF!</definedName>
    <definedName name="n_3" localSheetId="8">#REF!</definedName>
    <definedName name="n_3">#REF!</definedName>
    <definedName name="n1_" localSheetId="0">#REF!</definedName>
    <definedName name="n1_" localSheetId="2">#REF!</definedName>
    <definedName name="n1_" localSheetId="3">#REF!</definedName>
    <definedName name="n1_" localSheetId="8">#REF!</definedName>
    <definedName name="n1_">#REF!</definedName>
    <definedName name="n1pig" localSheetId="0">#REF!</definedName>
    <definedName name="n1pig" localSheetId="2">#REF!</definedName>
    <definedName name="n1pig" localSheetId="3">#REF!</definedName>
    <definedName name="n1pig" localSheetId="8">#REF!</definedName>
    <definedName name="n1pig">#REF!</definedName>
    <definedName name="N1pIGnc" localSheetId="0">#REF!</definedName>
    <definedName name="N1pIGnc" localSheetId="2">#REF!</definedName>
    <definedName name="N1pIGnc" localSheetId="3">#REF!</definedName>
    <definedName name="N1pIGnc" localSheetId="8">#REF!</definedName>
    <definedName name="N1pIGnc">#REF!</definedName>
    <definedName name="N1pIGvc" localSheetId="0">#REF!</definedName>
    <definedName name="N1pIGvc" localSheetId="2">#REF!</definedName>
    <definedName name="N1pIGvc" localSheetId="3">#REF!</definedName>
    <definedName name="N1pIGvc" localSheetId="8">#REF!</definedName>
    <definedName name="N1pIGvc">#REF!</definedName>
    <definedName name="N1pIGvl" localSheetId="0">#REF!</definedName>
    <definedName name="N1pIGvl" localSheetId="2">#REF!</definedName>
    <definedName name="N1pIGvl" localSheetId="3">#REF!</definedName>
    <definedName name="N1pIGvl" localSheetId="8">#REF!</definedName>
    <definedName name="N1pIGvl">#REF!</definedName>
    <definedName name="n1pind" localSheetId="0">#REF!</definedName>
    <definedName name="n1pind" localSheetId="2">#REF!</definedName>
    <definedName name="n1pind" localSheetId="3">#REF!</definedName>
    <definedName name="n1pind" localSheetId="8">#REF!</definedName>
    <definedName name="n1pind">#REF!</definedName>
    <definedName name="N1pINDnc" localSheetId="0">#REF!</definedName>
    <definedName name="N1pINDnc" localSheetId="2">#REF!</definedName>
    <definedName name="N1pINDnc" localSheetId="3">#REF!</definedName>
    <definedName name="N1pINDnc" localSheetId="8">#REF!</definedName>
    <definedName name="N1pINDnc">#REF!</definedName>
    <definedName name="N1pINDvc" localSheetId="0">#REF!</definedName>
    <definedName name="N1pINDvc" localSheetId="2">#REF!</definedName>
    <definedName name="N1pINDvc" localSheetId="3">#REF!</definedName>
    <definedName name="N1pINDvc" localSheetId="8">#REF!</definedName>
    <definedName name="N1pINDvc">#REF!</definedName>
    <definedName name="N1pINDvl" localSheetId="0">#REF!</definedName>
    <definedName name="N1pINDvl" localSheetId="2">#REF!</definedName>
    <definedName name="N1pINDvl" localSheetId="3">#REF!</definedName>
    <definedName name="N1pINDvl" localSheetId="8">#REF!</definedName>
    <definedName name="N1pINDvl">#REF!</definedName>
    <definedName name="n1pint" localSheetId="0">#REF!</definedName>
    <definedName name="n1pint" localSheetId="2">#REF!</definedName>
    <definedName name="n1pint" localSheetId="3">#REF!</definedName>
    <definedName name="n1pint" localSheetId="8">#REF!</definedName>
    <definedName name="n1pint">#REF!</definedName>
    <definedName name="n1ping" localSheetId="0">#REF!</definedName>
    <definedName name="n1ping" localSheetId="2">#REF!</definedName>
    <definedName name="n1ping" localSheetId="3">#REF!</definedName>
    <definedName name="n1ping" localSheetId="8">#REF!</definedName>
    <definedName name="n1ping">#REF!</definedName>
    <definedName name="N1pINGvc" localSheetId="0">#REF!</definedName>
    <definedName name="N1pINGvc" localSheetId="2">#REF!</definedName>
    <definedName name="N1pINGvc" localSheetId="3">#REF!</definedName>
    <definedName name="N1pINGvc" localSheetId="8">#REF!</definedName>
    <definedName name="N1pINGvc">#REF!</definedName>
    <definedName name="n2_" localSheetId="0">#REF!</definedName>
    <definedName name="n2_" localSheetId="2">#REF!</definedName>
    <definedName name="n2_" localSheetId="3">#REF!</definedName>
    <definedName name="n2_" localSheetId="8">#REF!</definedName>
    <definedName name="n2_">#REF!</definedName>
    <definedName name="n3_" localSheetId="0">#REF!</definedName>
    <definedName name="n3_" localSheetId="2">#REF!</definedName>
    <definedName name="n3_" localSheetId="3">#REF!</definedName>
    <definedName name="n3_" localSheetId="8">#REF!</definedName>
    <definedName name="n3_">#REF!</definedName>
    <definedName name="n4_" localSheetId="0">#REF!</definedName>
    <definedName name="n4_" localSheetId="2">#REF!</definedName>
    <definedName name="n4_" localSheetId="3">#REF!</definedName>
    <definedName name="n4_" localSheetId="8">#REF!</definedName>
    <definedName name="n4_">#REF!</definedName>
    <definedName name="Na" localSheetId="0">#REF!</definedName>
    <definedName name="Na" localSheetId="2">#REF!</definedName>
    <definedName name="Na" localSheetId="3">#REF!</definedName>
    <definedName name="Na" localSheetId="8">#REF!</definedName>
    <definedName name="Na">#REF!</definedName>
    <definedName name="nam" localSheetId="9" hidden="1">{"'Sheet1'!$L$16"}</definedName>
    <definedName name="nam" localSheetId="12" hidden="1">{"'Sheet1'!$L$16"}</definedName>
    <definedName name="nam" localSheetId="13" hidden="1">{"'Sheet1'!$L$16"}</definedName>
    <definedName name="nam" localSheetId="14" hidden="1">{"'Sheet1'!$L$16"}</definedName>
    <definedName name="nam" localSheetId="15" hidden="1">{"'Sheet1'!$L$16"}</definedName>
    <definedName name="nam" localSheetId="16" hidden="1">{"'Sheet1'!$L$16"}</definedName>
    <definedName name="nam" localSheetId="0" hidden="1">{"'Sheet1'!$L$16"}</definedName>
    <definedName name="nam" localSheetId="2" hidden="1">{"'Sheet1'!$L$16"}</definedName>
    <definedName name="nam" localSheetId="3" hidden="1">{"'Sheet1'!$L$16"}</definedName>
    <definedName name="nam" localSheetId="8" hidden="1">{"'Sheet1'!$L$16"}</definedName>
    <definedName name="nam" hidden="1">{"'Sheet1'!$L$16"}</definedName>
    <definedName name="Name" localSheetId="0">#REF!</definedName>
    <definedName name="Name" localSheetId="2">#REF!</definedName>
    <definedName name="Name" localSheetId="3">#REF!</definedName>
    <definedName name="Name" localSheetId="8">#REF!</definedName>
    <definedName name="Name">#REF!</definedName>
    <definedName name="naunhua">#N/A</definedName>
    <definedName name="NB" localSheetId="13">#REF!</definedName>
    <definedName name="NB" localSheetId="0">#REF!</definedName>
    <definedName name="NB" localSheetId="2">#REF!</definedName>
    <definedName name="NB" localSheetId="3">#REF!</definedName>
    <definedName name="NB" localSheetId="8">#REF!</definedName>
    <definedName name="NB">#REF!</definedName>
    <definedName name="nc" localSheetId="0">#REF!</definedName>
    <definedName name="nc" localSheetId="2">#REF!</definedName>
    <definedName name="nc" localSheetId="3">#REF!</definedName>
    <definedName name="nc" localSheetId="8">#REF!</definedName>
    <definedName name="nc">#REF!</definedName>
    <definedName name="nc.3" localSheetId="0">#REF!</definedName>
    <definedName name="nc.3" localSheetId="2">#REF!</definedName>
    <definedName name="nc.3" localSheetId="3">#REF!</definedName>
    <definedName name="nc.3" localSheetId="8">#REF!</definedName>
    <definedName name="nc.3">#REF!</definedName>
    <definedName name="nc.4" localSheetId="0">#REF!</definedName>
    <definedName name="nc.4" localSheetId="2">#REF!</definedName>
    <definedName name="nc.4" localSheetId="3">#REF!</definedName>
    <definedName name="nc.4" localSheetId="8">#REF!</definedName>
    <definedName name="nc.4">#REF!</definedName>
    <definedName name="NC.M10.1" localSheetId="0">#REF!</definedName>
    <definedName name="NC.M10.1" localSheetId="2">#REF!</definedName>
    <definedName name="NC.M10.1" localSheetId="3">#REF!</definedName>
    <definedName name="NC.M10.1" localSheetId="8">#REF!</definedName>
    <definedName name="NC.M10.1">#REF!</definedName>
    <definedName name="NC.M10.2" localSheetId="0">#REF!</definedName>
    <definedName name="NC.M10.2" localSheetId="2">#REF!</definedName>
    <definedName name="NC.M10.2" localSheetId="3">#REF!</definedName>
    <definedName name="NC.M10.2" localSheetId="8">#REF!</definedName>
    <definedName name="NC.M10.2">#REF!</definedName>
    <definedName name="NC.MDT" localSheetId="0">#REF!</definedName>
    <definedName name="NC.MDT" localSheetId="2">#REF!</definedName>
    <definedName name="NC.MDT" localSheetId="3">#REF!</definedName>
    <definedName name="NC.MDT" localSheetId="8">#REF!</definedName>
    <definedName name="NC.MDT">#REF!</definedName>
    <definedName name="nc_btm10" localSheetId="0">#REF!</definedName>
    <definedName name="nc_btm10" localSheetId="2">#REF!</definedName>
    <definedName name="nc_btm10" localSheetId="3">#REF!</definedName>
    <definedName name="nc_btm10" localSheetId="8">#REF!</definedName>
    <definedName name="nc_btm10">#REF!</definedName>
    <definedName name="nc_btm100" localSheetId="0">#REF!</definedName>
    <definedName name="nc_btm100" localSheetId="2">#REF!</definedName>
    <definedName name="nc_btm100" localSheetId="3">#REF!</definedName>
    <definedName name="nc_btm100" localSheetId="8">#REF!</definedName>
    <definedName name="nc_btm100">#REF!</definedName>
    <definedName name="NC_CSCT" localSheetId="0">#REF!</definedName>
    <definedName name="NC_CSCT" localSheetId="2">#REF!</definedName>
    <definedName name="NC_CSCT" localSheetId="3">#REF!</definedName>
    <definedName name="NC_CSCT" localSheetId="8">#REF!</definedName>
    <definedName name="NC_CSCT">#REF!</definedName>
    <definedName name="NC_CTXD" localSheetId="0">#REF!</definedName>
    <definedName name="NC_CTXD" localSheetId="2">#REF!</definedName>
    <definedName name="NC_CTXD" localSheetId="3">#REF!</definedName>
    <definedName name="NC_CTXD" localSheetId="8">#REF!</definedName>
    <definedName name="NC_CTXD">#REF!</definedName>
    <definedName name="NC_RD" localSheetId="0">#REF!</definedName>
    <definedName name="NC_RD" localSheetId="2">#REF!</definedName>
    <definedName name="NC_RD" localSheetId="3">#REF!</definedName>
    <definedName name="NC_RD" localSheetId="8">#REF!</definedName>
    <definedName name="NC_RD">#REF!</definedName>
    <definedName name="NC_TD" localSheetId="0">#REF!</definedName>
    <definedName name="NC_TD" localSheetId="2">#REF!</definedName>
    <definedName name="NC_TD" localSheetId="3">#REF!</definedName>
    <definedName name="NC_TD" localSheetId="8">#REF!</definedName>
    <definedName name="NC_TD">#REF!</definedName>
    <definedName name="nc1p" localSheetId="0">#REF!</definedName>
    <definedName name="nc1p" localSheetId="2">#REF!</definedName>
    <definedName name="nc1p" localSheetId="3">#REF!</definedName>
    <definedName name="nc1p" localSheetId="8">#REF!</definedName>
    <definedName name="nc1p">#REF!</definedName>
    <definedName name="nc2.0" localSheetId="0">#REF!</definedName>
    <definedName name="nc2.0" localSheetId="2">#REF!</definedName>
    <definedName name="nc2.0" localSheetId="3">#REF!</definedName>
    <definedName name="nc2.0" localSheetId="8">#REF!</definedName>
    <definedName name="nc2.0">#REF!</definedName>
    <definedName name="nc2.1" localSheetId="0">#REF!</definedName>
    <definedName name="nc2.1" localSheetId="2">#REF!</definedName>
    <definedName name="nc2.1" localSheetId="3">#REF!</definedName>
    <definedName name="nc2.1" localSheetId="8">#REF!</definedName>
    <definedName name="nc2.1">#REF!</definedName>
    <definedName name="nc2.2" localSheetId="0">#REF!</definedName>
    <definedName name="nc2.2" localSheetId="2">#REF!</definedName>
    <definedName name="nc2.2" localSheetId="3">#REF!</definedName>
    <definedName name="nc2.2" localSheetId="8">#REF!</definedName>
    <definedName name="nc2.2">#REF!</definedName>
    <definedName name="nc2.3" localSheetId="0">#REF!</definedName>
    <definedName name="nc2.3" localSheetId="2">#REF!</definedName>
    <definedName name="nc2.3" localSheetId="3">#REF!</definedName>
    <definedName name="nc2.3" localSheetId="8">#REF!</definedName>
    <definedName name="nc2.3">#REF!</definedName>
    <definedName name="nc2.4" localSheetId="0">#REF!</definedName>
    <definedName name="nc2.4" localSheetId="2">#REF!</definedName>
    <definedName name="nc2.4" localSheetId="3">#REF!</definedName>
    <definedName name="nc2.4" localSheetId="8">#REF!</definedName>
    <definedName name="nc2.4">#REF!</definedName>
    <definedName name="nc2.5" localSheetId="0">#REF!</definedName>
    <definedName name="nc2.5" localSheetId="2">#REF!</definedName>
    <definedName name="nc2.5" localSheetId="3">#REF!</definedName>
    <definedName name="nc2.5" localSheetId="8">#REF!</definedName>
    <definedName name="nc2.5">#REF!</definedName>
    <definedName name="nc2.6" localSheetId="0">#REF!</definedName>
    <definedName name="nc2.6" localSheetId="2">#REF!</definedName>
    <definedName name="nc2.6" localSheetId="3">#REF!</definedName>
    <definedName name="nc2.6" localSheetId="8">#REF!</definedName>
    <definedName name="nc2.6">#REF!</definedName>
    <definedName name="nc2.7" localSheetId="0">#REF!</definedName>
    <definedName name="nc2.7" localSheetId="2">#REF!</definedName>
    <definedName name="nc2.7" localSheetId="3">#REF!</definedName>
    <definedName name="nc2.7" localSheetId="8">#REF!</definedName>
    <definedName name="nc2.7">#REF!</definedName>
    <definedName name="nc2.8" localSheetId="0">#REF!</definedName>
    <definedName name="nc2.8" localSheetId="2">#REF!</definedName>
    <definedName name="nc2.8" localSheetId="3">#REF!</definedName>
    <definedName name="nc2.8" localSheetId="8">#REF!</definedName>
    <definedName name="nc2.8">#REF!</definedName>
    <definedName name="nc2.9" localSheetId="0">#REF!</definedName>
    <definedName name="nc2.9" localSheetId="2">#REF!</definedName>
    <definedName name="nc2.9" localSheetId="3">#REF!</definedName>
    <definedName name="nc2.9" localSheetId="8">#REF!</definedName>
    <definedName name="nc2.9">#REF!</definedName>
    <definedName name="nc3.0" localSheetId="0">#REF!</definedName>
    <definedName name="nc3.0" localSheetId="2">#REF!</definedName>
    <definedName name="nc3.0" localSheetId="3">#REF!</definedName>
    <definedName name="nc3.0" localSheetId="8">#REF!</definedName>
    <definedName name="nc3.0">#REF!</definedName>
    <definedName name="nc3.1" localSheetId="0">#REF!</definedName>
    <definedName name="nc3.1" localSheetId="2">#REF!</definedName>
    <definedName name="nc3.1" localSheetId="3">#REF!</definedName>
    <definedName name="nc3.1" localSheetId="8">#REF!</definedName>
    <definedName name="nc3.1">#REF!</definedName>
    <definedName name="nc3.2" localSheetId="0">#REF!</definedName>
    <definedName name="nc3.2" localSheetId="2">#REF!</definedName>
    <definedName name="nc3.2" localSheetId="3">#REF!</definedName>
    <definedName name="nc3.2" localSheetId="8">#REF!</definedName>
    <definedName name="nc3.2">#REF!</definedName>
    <definedName name="nc3.3" localSheetId="0">#REF!</definedName>
    <definedName name="nc3.3" localSheetId="2">#REF!</definedName>
    <definedName name="nc3.3" localSheetId="3">#REF!</definedName>
    <definedName name="nc3.3" localSheetId="8">#REF!</definedName>
    <definedName name="nc3.3">#REF!</definedName>
    <definedName name="nc3.4" localSheetId="0">#REF!</definedName>
    <definedName name="nc3.4" localSheetId="2">#REF!</definedName>
    <definedName name="nc3.4" localSheetId="3">#REF!</definedName>
    <definedName name="nc3.4" localSheetId="8">#REF!</definedName>
    <definedName name="nc3.4">#REF!</definedName>
    <definedName name="nc3.5" localSheetId="0">#REF!</definedName>
    <definedName name="nc3.5" localSheetId="2">#REF!</definedName>
    <definedName name="nc3.5" localSheetId="3">#REF!</definedName>
    <definedName name="nc3.5" localSheetId="8">#REF!</definedName>
    <definedName name="nc3.5">#REF!</definedName>
    <definedName name="nc3.6" localSheetId="0">#REF!</definedName>
    <definedName name="nc3.6" localSheetId="2">#REF!</definedName>
    <definedName name="nc3.6" localSheetId="3">#REF!</definedName>
    <definedName name="nc3.6" localSheetId="8">#REF!</definedName>
    <definedName name="nc3.6">#REF!</definedName>
    <definedName name="nc3.7" localSheetId="0">#REF!</definedName>
    <definedName name="nc3.7" localSheetId="2">#REF!</definedName>
    <definedName name="nc3.7" localSheetId="3">#REF!</definedName>
    <definedName name="nc3.7" localSheetId="8">#REF!</definedName>
    <definedName name="nc3.7">#REF!</definedName>
    <definedName name="nc3.8" localSheetId="0">#REF!</definedName>
    <definedName name="nc3.8" localSheetId="2">#REF!</definedName>
    <definedName name="nc3.8" localSheetId="3">#REF!</definedName>
    <definedName name="nc3.8" localSheetId="8">#REF!</definedName>
    <definedName name="nc3.8">#REF!</definedName>
    <definedName name="nc3.9" localSheetId="0">#REF!</definedName>
    <definedName name="nc3.9" localSheetId="2">#REF!</definedName>
    <definedName name="nc3.9" localSheetId="3">#REF!</definedName>
    <definedName name="nc3.9" localSheetId="8">#REF!</definedName>
    <definedName name="nc3.9">#REF!</definedName>
    <definedName name="nc3p" localSheetId="0">#REF!</definedName>
    <definedName name="nc3p" localSheetId="2">#REF!</definedName>
    <definedName name="nc3p" localSheetId="3">#REF!</definedName>
    <definedName name="nc3p" localSheetId="8">#REF!</definedName>
    <definedName name="nc3p">#REF!</definedName>
    <definedName name="nc4.0" localSheetId="0">#REF!</definedName>
    <definedName name="nc4.0" localSheetId="2">#REF!</definedName>
    <definedName name="nc4.0" localSheetId="3">#REF!</definedName>
    <definedName name="nc4.0" localSheetId="8">#REF!</definedName>
    <definedName name="nc4.0">#REF!</definedName>
    <definedName name="nc4.1" localSheetId="0">#REF!</definedName>
    <definedName name="nc4.1" localSheetId="2">#REF!</definedName>
    <definedName name="nc4.1" localSheetId="3">#REF!</definedName>
    <definedName name="nc4.1" localSheetId="8">#REF!</definedName>
    <definedName name="nc4.1">#REF!</definedName>
    <definedName name="nc4.2" localSheetId="0">#REF!</definedName>
    <definedName name="nc4.2" localSheetId="2">#REF!</definedName>
    <definedName name="nc4.2" localSheetId="3">#REF!</definedName>
    <definedName name="nc4.2" localSheetId="8">#REF!</definedName>
    <definedName name="nc4.2">#REF!</definedName>
    <definedName name="nc4.3" localSheetId="0">#REF!</definedName>
    <definedName name="nc4.3" localSheetId="2">#REF!</definedName>
    <definedName name="nc4.3" localSheetId="3">#REF!</definedName>
    <definedName name="nc4.3" localSheetId="8">#REF!</definedName>
    <definedName name="nc4.3">#REF!</definedName>
    <definedName name="nc4.4" localSheetId="0">#REF!</definedName>
    <definedName name="nc4.4" localSheetId="2">#REF!</definedName>
    <definedName name="nc4.4" localSheetId="3">#REF!</definedName>
    <definedName name="nc4.4" localSheetId="8">#REF!</definedName>
    <definedName name="nc4.4">#REF!</definedName>
    <definedName name="nc4.5" localSheetId="0">#REF!</definedName>
    <definedName name="nc4.5" localSheetId="2">#REF!</definedName>
    <definedName name="nc4.5" localSheetId="3">#REF!</definedName>
    <definedName name="nc4.5" localSheetId="8">#REF!</definedName>
    <definedName name="nc4.5">#REF!</definedName>
    <definedName name="nc4.6" localSheetId="0">#REF!</definedName>
    <definedName name="nc4.6" localSheetId="2">#REF!</definedName>
    <definedName name="nc4.6" localSheetId="3">#REF!</definedName>
    <definedName name="nc4.6" localSheetId="8">#REF!</definedName>
    <definedName name="nc4.6">#REF!</definedName>
    <definedName name="nc4.7" localSheetId="0">#REF!</definedName>
    <definedName name="nc4.7" localSheetId="2">#REF!</definedName>
    <definedName name="nc4.7" localSheetId="3">#REF!</definedName>
    <definedName name="nc4.7" localSheetId="8">#REF!</definedName>
    <definedName name="nc4.7">#REF!</definedName>
    <definedName name="nc4.8" localSheetId="0">#REF!</definedName>
    <definedName name="nc4.8" localSheetId="2">#REF!</definedName>
    <definedName name="nc4.8" localSheetId="3">#REF!</definedName>
    <definedName name="nc4.8" localSheetId="8">#REF!</definedName>
    <definedName name="nc4.8">#REF!</definedName>
    <definedName name="nc4.9" localSheetId="0">#REF!</definedName>
    <definedName name="nc4.9" localSheetId="2">#REF!</definedName>
    <definedName name="nc4.9" localSheetId="3">#REF!</definedName>
    <definedName name="nc4.9" localSheetId="8">#REF!</definedName>
    <definedName name="nc4.9">#REF!</definedName>
    <definedName name="nc5.0" localSheetId="0">#REF!</definedName>
    <definedName name="nc5.0" localSheetId="2">#REF!</definedName>
    <definedName name="nc5.0" localSheetId="3">#REF!</definedName>
    <definedName name="nc5.0" localSheetId="8">#REF!</definedName>
    <definedName name="nc5.0">#REF!</definedName>
    <definedName name="nc5.1" localSheetId="0">#REF!</definedName>
    <definedName name="nc5.1" localSheetId="2">#REF!</definedName>
    <definedName name="nc5.1" localSheetId="3">#REF!</definedName>
    <definedName name="nc5.1" localSheetId="8">#REF!</definedName>
    <definedName name="nc5.1">#REF!</definedName>
    <definedName name="nc5.2" localSheetId="0">#REF!</definedName>
    <definedName name="nc5.2" localSheetId="2">#REF!</definedName>
    <definedName name="nc5.2" localSheetId="3">#REF!</definedName>
    <definedName name="nc5.2" localSheetId="8">#REF!</definedName>
    <definedName name="nc5.2">#REF!</definedName>
    <definedName name="nc5.3" localSheetId="0">#REF!</definedName>
    <definedName name="nc5.3" localSheetId="2">#REF!</definedName>
    <definedName name="nc5.3" localSheetId="3">#REF!</definedName>
    <definedName name="nc5.3" localSheetId="8">#REF!</definedName>
    <definedName name="nc5.3">#REF!</definedName>
    <definedName name="nc5.4" localSheetId="0">#REF!</definedName>
    <definedName name="nc5.4" localSheetId="2">#REF!</definedName>
    <definedName name="nc5.4" localSheetId="3">#REF!</definedName>
    <definedName name="nc5.4" localSheetId="8">#REF!</definedName>
    <definedName name="nc5.4">#REF!</definedName>
    <definedName name="nc5.5" localSheetId="0">#REF!</definedName>
    <definedName name="nc5.5" localSheetId="2">#REF!</definedName>
    <definedName name="nc5.5" localSheetId="3">#REF!</definedName>
    <definedName name="nc5.5" localSheetId="8">#REF!</definedName>
    <definedName name="nc5.5">#REF!</definedName>
    <definedName name="nc5.6" localSheetId="0">#REF!</definedName>
    <definedName name="nc5.6" localSheetId="2">#REF!</definedName>
    <definedName name="nc5.6" localSheetId="3">#REF!</definedName>
    <definedName name="nc5.6" localSheetId="8">#REF!</definedName>
    <definedName name="nc5.6">#REF!</definedName>
    <definedName name="nc5.7" localSheetId="0">#REF!</definedName>
    <definedName name="nc5.7" localSheetId="2">#REF!</definedName>
    <definedName name="nc5.7" localSheetId="3">#REF!</definedName>
    <definedName name="nc5.7" localSheetId="8">#REF!</definedName>
    <definedName name="nc5.7">#REF!</definedName>
    <definedName name="nc5.8" localSheetId="0">#REF!</definedName>
    <definedName name="nc5.8" localSheetId="2">#REF!</definedName>
    <definedName name="nc5.8" localSheetId="3">#REF!</definedName>
    <definedName name="nc5.8" localSheetId="8">#REF!</definedName>
    <definedName name="nc5.8">#REF!</definedName>
    <definedName name="nc5.9" localSheetId="0">#REF!</definedName>
    <definedName name="nc5.9" localSheetId="2">#REF!</definedName>
    <definedName name="nc5.9" localSheetId="3">#REF!</definedName>
    <definedName name="nc5.9" localSheetId="8">#REF!</definedName>
    <definedName name="nc5.9">#REF!</definedName>
    <definedName name="nc6.0" localSheetId="0">#REF!</definedName>
    <definedName name="nc6.0" localSheetId="2">#REF!</definedName>
    <definedName name="nc6.0" localSheetId="3">#REF!</definedName>
    <definedName name="nc6.0" localSheetId="8">#REF!</definedName>
    <definedName name="nc6.0">#REF!</definedName>
    <definedName name="nc6.1" localSheetId="0">#REF!</definedName>
    <definedName name="nc6.1" localSheetId="2">#REF!</definedName>
    <definedName name="nc6.1" localSheetId="3">#REF!</definedName>
    <definedName name="nc6.1" localSheetId="8">#REF!</definedName>
    <definedName name="nc6.1">#REF!</definedName>
    <definedName name="nc6.2" localSheetId="0">#REF!</definedName>
    <definedName name="nc6.2" localSheetId="2">#REF!</definedName>
    <definedName name="nc6.2" localSheetId="3">#REF!</definedName>
    <definedName name="nc6.2" localSheetId="8">#REF!</definedName>
    <definedName name="nc6.2">#REF!</definedName>
    <definedName name="nc6.3" localSheetId="0">#REF!</definedName>
    <definedName name="nc6.3" localSheetId="2">#REF!</definedName>
    <definedName name="nc6.3" localSheetId="3">#REF!</definedName>
    <definedName name="nc6.3" localSheetId="8">#REF!</definedName>
    <definedName name="nc6.3">#REF!</definedName>
    <definedName name="nc6.4" localSheetId="0">#REF!</definedName>
    <definedName name="nc6.4" localSheetId="2">#REF!</definedName>
    <definedName name="nc6.4" localSheetId="3">#REF!</definedName>
    <definedName name="nc6.4" localSheetId="8">#REF!</definedName>
    <definedName name="nc6.4">#REF!</definedName>
    <definedName name="nc6.5" localSheetId="0">#REF!</definedName>
    <definedName name="nc6.5" localSheetId="2">#REF!</definedName>
    <definedName name="nc6.5" localSheetId="3">#REF!</definedName>
    <definedName name="nc6.5" localSheetId="8">#REF!</definedName>
    <definedName name="nc6.5">#REF!</definedName>
    <definedName name="nc6.6" localSheetId="0">#REF!</definedName>
    <definedName name="nc6.6" localSheetId="2">#REF!</definedName>
    <definedName name="nc6.6" localSheetId="3">#REF!</definedName>
    <definedName name="nc6.6" localSheetId="8">#REF!</definedName>
    <definedName name="nc6.6">#REF!</definedName>
    <definedName name="nc6.7" localSheetId="0">#REF!</definedName>
    <definedName name="nc6.7" localSheetId="2">#REF!</definedName>
    <definedName name="nc6.7" localSheetId="3">#REF!</definedName>
    <definedName name="nc6.7" localSheetId="8">#REF!</definedName>
    <definedName name="nc6.7">#REF!</definedName>
    <definedName name="nc6.8" localSheetId="0">#REF!</definedName>
    <definedName name="nc6.8" localSheetId="2">#REF!</definedName>
    <definedName name="nc6.8" localSheetId="3">#REF!</definedName>
    <definedName name="nc6.8" localSheetId="8">#REF!</definedName>
    <definedName name="nc6.8">#REF!</definedName>
    <definedName name="nc6.9" localSheetId="0">#REF!</definedName>
    <definedName name="nc6.9" localSheetId="2">#REF!</definedName>
    <definedName name="nc6.9" localSheetId="3">#REF!</definedName>
    <definedName name="nc6.9" localSheetId="8">#REF!</definedName>
    <definedName name="nc6.9">#REF!</definedName>
    <definedName name="nc7.0" localSheetId="0">#REF!</definedName>
    <definedName name="nc7.0" localSheetId="2">#REF!</definedName>
    <definedName name="nc7.0" localSheetId="3">#REF!</definedName>
    <definedName name="nc7.0" localSheetId="8">#REF!</definedName>
    <definedName name="nc7.0">#REF!</definedName>
    <definedName name="ncbaotaibovay" localSheetId="0">#REF!</definedName>
    <definedName name="ncbaotaibovay" localSheetId="2">#REF!</definedName>
    <definedName name="ncbaotaibovay" localSheetId="3">#REF!</definedName>
    <definedName name="ncbaotaibovay" localSheetId="8">#REF!</definedName>
    <definedName name="ncbaotaibovay">#REF!</definedName>
    <definedName name="NCBD100" localSheetId="0">#REF!</definedName>
    <definedName name="NCBD100" localSheetId="2">#REF!</definedName>
    <definedName name="NCBD100" localSheetId="3">#REF!</definedName>
    <definedName name="NCBD100" localSheetId="8">#REF!</definedName>
    <definedName name="NCBD100">#REF!</definedName>
    <definedName name="NCBD200" localSheetId="0">#REF!</definedName>
    <definedName name="NCBD200" localSheetId="2">#REF!</definedName>
    <definedName name="NCBD200" localSheetId="3">#REF!</definedName>
    <definedName name="NCBD200" localSheetId="8">#REF!</definedName>
    <definedName name="NCBD200">#REF!</definedName>
    <definedName name="NCBD250" localSheetId="0">#REF!</definedName>
    <definedName name="NCBD250" localSheetId="2">#REF!</definedName>
    <definedName name="NCBD250" localSheetId="3">#REF!</definedName>
    <definedName name="NCBD250" localSheetId="8">#REF!</definedName>
    <definedName name="NCBD250">#REF!</definedName>
    <definedName name="ncc">1.183</definedName>
    <definedName name="NCcap0.7" localSheetId="13">#REF!</definedName>
    <definedName name="NCcap0.7" localSheetId="0">#REF!</definedName>
    <definedName name="NCcap0.7" localSheetId="2">#REF!</definedName>
    <definedName name="NCcap0.7" localSheetId="3">#REF!</definedName>
    <definedName name="NCcap0.7" localSheetId="8">#REF!</definedName>
    <definedName name="NCcap0.7">#REF!</definedName>
    <definedName name="NCcap1" localSheetId="0">#REF!</definedName>
    <definedName name="NCcap1" localSheetId="2">#REF!</definedName>
    <definedName name="NCcap1" localSheetId="3">#REF!</definedName>
    <definedName name="NCcap1" localSheetId="8">#REF!</definedName>
    <definedName name="NCcap1">#REF!</definedName>
    <definedName name="NCCT3p" localSheetId="0">#REF!</definedName>
    <definedName name="NCCT3p" localSheetId="2">#REF!</definedName>
    <definedName name="NCCT3p" localSheetId="3">#REF!</definedName>
    <definedName name="NCCT3p" localSheetId="8">#REF!</definedName>
    <definedName name="NCCT3p">#REF!</definedName>
    <definedName name="ncd">1.066</definedName>
    <definedName name="ncdg" localSheetId="13">#REF!</definedName>
    <definedName name="ncdg" localSheetId="0">#REF!</definedName>
    <definedName name="ncdg" localSheetId="2">#REF!</definedName>
    <definedName name="ncdg" localSheetId="3">#REF!</definedName>
    <definedName name="ncdg" localSheetId="8">#REF!</definedName>
    <definedName name="ncdg">#REF!</definedName>
    <definedName name="NCKT" localSheetId="0">#REF!</definedName>
    <definedName name="NCKT" localSheetId="2">#REF!</definedName>
    <definedName name="NCKT" localSheetId="3">#REF!</definedName>
    <definedName name="NCKT" localSheetId="8">#REF!</definedName>
    <definedName name="NCKT">#REF!</definedName>
    <definedName name="ncong" localSheetId="0">#REF!</definedName>
    <definedName name="ncong" localSheetId="2">#REF!</definedName>
    <definedName name="ncong" localSheetId="3">#REF!</definedName>
    <definedName name="ncong" localSheetId="8">#REF!</definedName>
    <definedName name="ncong">#REF!</definedName>
    <definedName name="nct" localSheetId="0">#REF!</definedName>
    <definedName name="nct" localSheetId="2">#REF!</definedName>
    <definedName name="nct" localSheetId="3">#REF!</definedName>
    <definedName name="nct" localSheetId="8">#REF!</definedName>
    <definedName name="nct">#REF!</definedName>
    <definedName name="NCT_BKTC" localSheetId="0">#REF!</definedName>
    <definedName name="NCT_BKTC" localSheetId="2">#REF!</definedName>
    <definedName name="NCT_BKTC" localSheetId="3">#REF!</definedName>
    <definedName name="NCT_BKTC" localSheetId="8">#REF!</definedName>
    <definedName name="NCT_BKTC">#REF!</definedName>
    <definedName name="ncthepnaphl" localSheetId="0">#REF!</definedName>
    <definedName name="ncthepnaphl" localSheetId="2">#REF!</definedName>
    <definedName name="ncthepnaphl" localSheetId="3">#REF!</definedName>
    <definedName name="ncthepnaphl" localSheetId="8">#REF!</definedName>
    <definedName name="ncthepnaphl">#REF!</definedName>
    <definedName name="nctram" localSheetId="0">#REF!</definedName>
    <definedName name="nctram" localSheetId="2">#REF!</definedName>
    <definedName name="nctram" localSheetId="3">#REF!</definedName>
    <definedName name="nctram" localSheetId="8">#REF!</definedName>
    <definedName name="nctram">#REF!</definedName>
    <definedName name="NCVC100" localSheetId="0">#REF!</definedName>
    <definedName name="NCVC100" localSheetId="2">#REF!</definedName>
    <definedName name="NCVC100" localSheetId="3">#REF!</definedName>
    <definedName name="NCVC100" localSheetId="8">#REF!</definedName>
    <definedName name="NCVC100">#REF!</definedName>
    <definedName name="NCVC200" localSheetId="0">#REF!</definedName>
    <definedName name="NCVC200" localSheetId="2">#REF!</definedName>
    <definedName name="NCVC200" localSheetId="3">#REF!</definedName>
    <definedName name="NCVC200" localSheetId="8">#REF!</definedName>
    <definedName name="NCVC200">#REF!</definedName>
    <definedName name="NCVC250" localSheetId="0">#REF!</definedName>
    <definedName name="NCVC250" localSheetId="2">#REF!</definedName>
    <definedName name="NCVC250" localSheetId="3">#REF!</definedName>
    <definedName name="NCVC250" localSheetId="8">#REF!</definedName>
    <definedName name="NCVC250">#REF!</definedName>
    <definedName name="NCVC3P" localSheetId="0">#REF!</definedName>
    <definedName name="NCVC3P" localSheetId="2">#REF!</definedName>
    <definedName name="NCVC3P" localSheetId="3">#REF!</definedName>
    <definedName name="NCVC3P" localSheetId="8">#REF!</definedName>
    <definedName name="NCVC3P">#REF!</definedName>
    <definedName name="NCVCM100" localSheetId="0">#REF!</definedName>
    <definedName name="NCVCM100" localSheetId="2">#REF!</definedName>
    <definedName name="NCVCM100" localSheetId="3">#REF!</definedName>
    <definedName name="NCVCM100" localSheetId="8">#REF!</definedName>
    <definedName name="NCVCM100">#REF!</definedName>
    <definedName name="NCVCM200" localSheetId="0">#REF!</definedName>
    <definedName name="NCVCM200" localSheetId="2">#REF!</definedName>
    <definedName name="NCVCM200" localSheetId="3">#REF!</definedName>
    <definedName name="NCVCM200" localSheetId="8">#REF!</definedName>
    <definedName name="NCVCM200">#REF!</definedName>
    <definedName name="Ne" localSheetId="12" hidden="1">{"'Sheet1'!$L$16"}</definedName>
    <definedName name="Ne" localSheetId="14" hidden="1">{"'Sheet1'!$L$16"}</definedName>
    <definedName name="Ne" localSheetId="0" hidden="1">{"'Sheet1'!$L$16"}</definedName>
    <definedName name="Ne" localSheetId="2" hidden="1">{"'Sheet1'!$L$16"}</definedName>
    <definedName name="Ne" localSheetId="3" hidden="1">{"'Sheet1'!$L$16"}</definedName>
    <definedName name="Ne" localSheetId="5" hidden="1">{"'Sheet1'!$L$16"}</definedName>
    <definedName name="Ne" localSheetId="6" hidden="1">{"'Sheet1'!$L$16"}</definedName>
    <definedName name="Ne" localSheetId="8" hidden="1">{"'Sheet1'!$L$16"}</definedName>
    <definedName name="Ne" hidden="1">{"'Sheet1'!$L$16"}</definedName>
    <definedName name="Nen" localSheetId="0">#REF!</definedName>
    <definedName name="Nen" localSheetId="2">#REF!</definedName>
    <definedName name="Nen" localSheetId="3">#REF!</definedName>
    <definedName name="Nen" localSheetId="8">#REF!</definedName>
    <definedName name="Nen">#REF!</definedName>
    <definedName name="nenkhi">#N/A</definedName>
    <definedName name="nenkhi10m3" localSheetId="13">#REF!</definedName>
    <definedName name="nenkhi10m3">'[2]R&amp;P'!$G$337</definedName>
    <definedName name="nenkhi1200" localSheetId="13">#REF!</definedName>
    <definedName name="nenkhi1200">'[2]R&amp;P'!$G$338</definedName>
    <definedName name="nenkhi17">#N/A</definedName>
    <definedName name="nenkhidau102" localSheetId="13">#REF!</definedName>
    <definedName name="nenkhidau102" localSheetId="0">#REF!</definedName>
    <definedName name="nenkhidau102" localSheetId="2">#REF!</definedName>
    <definedName name="nenkhidau102" localSheetId="3">#REF!</definedName>
    <definedName name="nenkhidau102" localSheetId="8">#REF!</definedName>
    <definedName name="nenkhidau102">#REF!</definedName>
    <definedName name="nenkhidau120" localSheetId="0">#REF!</definedName>
    <definedName name="nenkhidau120" localSheetId="2">#REF!</definedName>
    <definedName name="nenkhidau120" localSheetId="3">#REF!</definedName>
    <definedName name="nenkhidau120" localSheetId="8">#REF!</definedName>
    <definedName name="nenkhidau120">#REF!</definedName>
    <definedName name="nenkhidau1200" localSheetId="0">#REF!</definedName>
    <definedName name="nenkhidau1200" localSheetId="2">#REF!</definedName>
    <definedName name="nenkhidau1200" localSheetId="3">#REF!</definedName>
    <definedName name="nenkhidau1200" localSheetId="8">#REF!</definedName>
    <definedName name="nenkhidau1200">#REF!</definedName>
    <definedName name="nenkhidau200" localSheetId="0">#REF!</definedName>
    <definedName name="nenkhidau200" localSheetId="2">#REF!</definedName>
    <definedName name="nenkhidau200" localSheetId="3">#REF!</definedName>
    <definedName name="nenkhidau200" localSheetId="8">#REF!</definedName>
    <definedName name="nenkhidau200">#REF!</definedName>
    <definedName name="nenkhidau240" localSheetId="0">#REF!</definedName>
    <definedName name="nenkhidau240" localSheetId="2">#REF!</definedName>
    <definedName name="nenkhidau240" localSheetId="3">#REF!</definedName>
    <definedName name="nenkhidau240" localSheetId="8">#REF!</definedName>
    <definedName name="nenkhidau240">#REF!</definedName>
    <definedName name="nenkhidau300" localSheetId="0">#REF!</definedName>
    <definedName name="nenkhidau300" localSheetId="2">#REF!</definedName>
    <definedName name="nenkhidau300" localSheetId="3">#REF!</definedName>
    <definedName name="nenkhidau300" localSheetId="8">#REF!</definedName>
    <definedName name="nenkhidau300">#REF!</definedName>
    <definedName name="nenkhidau360" localSheetId="0">#REF!</definedName>
    <definedName name="nenkhidau360" localSheetId="2">#REF!</definedName>
    <definedName name="nenkhidau360" localSheetId="3">#REF!</definedName>
    <definedName name="nenkhidau360" localSheetId="8">#REF!</definedName>
    <definedName name="nenkhidau360">#REF!</definedName>
    <definedName name="nenkhidau5.5" localSheetId="0">#REF!</definedName>
    <definedName name="nenkhidau5.5" localSheetId="2">#REF!</definedName>
    <definedName name="nenkhidau5.5" localSheetId="3">#REF!</definedName>
    <definedName name="nenkhidau5.5" localSheetId="8">#REF!</definedName>
    <definedName name="nenkhidau5.5">#REF!</definedName>
    <definedName name="nenkhidau540" localSheetId="0">#REF!</definedName>
    <definedName name="nenkhidau540" localSheetId="2">#REF!</definedName>
    <definedName name="nenkhidau540" localSheetId="3">#REF!</definedName>
    <definedName name="nenkhidau540" localSheetId="8">#REF!</definedName>
    <definedName name="nenkhidau540">#REF!</definedName>
    <definedName name="nenkhidau600" localSheetId="0">#REF!</definedName>
    <definedName name="nenkhidau600" localSheetId="2">#REF!</definedName>
    <definedName name="nenkhidau600" localSheetId="3">#REF!</definedName>
    <definedName name="nenkhidau600" localSheetId="8">#REF!</definedName>
    <definedName name="nenkhidau600">#REF!</definedName>
    <definedName name="nenkhidau660" localSheetId="0">#REF!</definedName>
    <definedName name="nenkhidau660" localSheetId="2">#REF!</definedName>
    <definedName name="nenkhidau660" localSheetId="3">#REF!</definedName>
    <definedName name="nenkhidau660" localSheetId="8">#REF!</definedName>
    <definedName name="nenkhidau660">#REF!</definedName>
    <definedName name="nenkhidau75" localSheetId="0">#REF!</definedName>
    <definedName name="nenkhidau75" localSheetId="2">#REF!</definedName>
    <definedName name="nenkhidau75" localSheetId="3">#REF!</definedName>
    <definedName name="nenkhidau75" localSheetId="8">#REF!</definedName>
    <definedName name="nenkhidau75">#REF!</definedName>
    <definedName name="nenkhidien10" localSheetId="0">#REF!</definedName>
    <definedName name="nenkhidien10" localSheetId="2">#REF!</definedName>
    <definedName name="nenkhidien10" localSheetId="3">#REF!</definedName>
    <definedName name="nenkhidien10" localSheetId="8">#REF!</definedName>
    <definedName name="nenkhidien10">#REF!</definedName>
    <definedName name="nenkhidien150" localSheetId="0">#REF!</definedName>
    <definedName name="nenkhidien150" localSheetId="2">#REF!</definedName>
    <definedName name="nenkhidien150" localSheetId="3">#REF!</definedName>
    <definedName name="nenkhidien150" localSheetId="8">#REF!</definedName>
    <definedName name="nenkhidien150">#REF!</definedName>
    <definedName name="nenkhidien216" localSheetId="0">#REF!</definedName>
    <definedName name="nenkhidien216" localSheetId="2">#REF!</definedName>
    <definedName name="nenkhidien216" localSheetId="3">#REF!</definedName>
    <definedName name="nenkhidien216" localSheetId="8">#REF!</definedName>
    <definedName name="nenkhidien216">#REF!</definedName>
    <definedName name="nenkhidien22" localSheetId="0">#REF!</definedName>
    <definedName name="nenkhidien22" localSheetId="2">#REF!</definedName>
    <definedName name="nenkhidien22" localSheetId="3">#REF!</definedName>
    <definedName name="nenkhidien22" localSheetId="8">#REF!</definedName>
    <definedName name="nenkhidien22">#REF!</definedName>
    <definedName name="nenkhidien270" localSheetId="0">#REF!</definedName>
    <definedName name="nenkhidien270" localSheetId="2">#REF!</definedName>
    <definedName name="nenkhidien270" localSheetId="3">#REF!</definedName>
    <definedName name="nenkhidien270" localSheetId="8">#REF!</definedName>
    <definedName name="nenkhidien270">#REF!</definedName>
    <definedName name="nenkhidien30" localSheetId="0">#REF!</definedName>
    <definedName name="nenkhidien30" localSheetId="2">#REF!</definedName>
    <definedName name="nenkhidien30" localSheetId="3">#REF!</definedName>
    <definedName name="nenkhidien30" localSheetId="8">#REF!</definedName>
    <definedName name="nenkhidien30">#REF!</definedName>
    <definedName name="nenkhidien300" localSheetId="0">#REF!</definedName>
    <definedName name="nenkhidien300" localSheetId="2">#REF!</definedName>
    <definedName name="nenkhidien300" localSheetId="3">#REF!</definedName>
    <definedName name="nenkhidien300" localSheetId="8">#REF!</definedName>
    <definedName name="nenkhidien300">#REF!</definedName>
    <definedName name="nenkhidien5" localSheetId="0">#REF!</definedName>
    <definedName name="nenkhidien5" localSheetId="2">#REF!</definedName>
    <definedName name="nenkhidien5" localSheetId="3">#REF!</definedName>
    <definedName name="nenkhidien5" localSheetId="8">#REF!</definedName>
    <definedName name="nenkhidien5">#REF!</definedName>
    <definedName name="nenkhidien56" localSheetId="0">#REF!</definedName>
    <definedName name="nenkhidien56" localSheetId="2">#REF!</definedName>
    <definedName name="nenkhidien56" localSheetId="3">#REF!</definedName>
    <definedName name="nenkhidien56" localSheetId="8">#REF!</definedName>
    <definedName name="nenkhidien56">#REF!</definedName>
    <definedName name="nenkhidien600" localSheetId="0">#REF!</definedName>
    <definedName name="nenkhidien600" localSheetId="2">#REF!</definedName>
    <definedName name="nenkhidien600" localSheetId="3">#REF!</definedName>
    <definedName name="nenkhidien600" localSheetId="8">#REF!</definedName>
    <definedName name="nenkhidien600">#REF!</definedName>
    <definedName name="nenkhixang11" localSheetId="0">#REF!</definedName>
    <definedName name="nenkhixang11" localSheetId="2">#REF!</definedName>
    <definedName name="nenkhixang11" localSheetId="3">#REF!</definedName>
    <definedName name="nenkhixang11" localSheetId="8">#REF!</definedName>
    <definedName name="nenkhixang11">#REF!</definedName>
    <definedName name="nenkhixang120" localSheetId="0">#REF!</definedName>
    <definedName name="nenkhixang120" localSheetId="2">#REF!</definedName>
    <definedName name="nenkhixang120" localSheetId="3">#REF!</definedName>
    <definedName name="nenkhixang120" localSheetId="8">#REF!</definedName>
    <definedName name="nenkhixang120">#REF!</definedName>
    <definedName name="nenkhixang200" localSheetId="0">#REF!</definedName>
    <definedName name="nenkhixang200" localSheetId="2">#REF!</definedName>
    <definedName name="nenkhixang200" localSheetId="3">#REF!</definedName>
    <definedName name="nenkhixang200" localSheetId="8">#REF!</definedName>
    <definedName name="nenkhixang200">#REF!</definedName>
    <definedName name="nenkhixang25" localSheetId="0">#REF!</definedName>
    <definedName name="nenkhixang25" localSheetId="2">#REF!</definedName>
    <definedName name="nenkhixang25" localSheetId="3">#REF!</definedName>
    <definedName name="nenkhixang25" localSheetId="8">#REF!</definedName>
    <definedName name="nenkhixang25">#REF!</definedName>
    <definedName name="nenkhixang3" localSheetId="0">#REF!</definedName>
    <definedName name="nenkhixang3" localSheetId="2">#REF!</definedName>
    <definedName name="nenkhixang3" localSheetId="3">#REF!</definedName>
    <definedName name="nenkhixang3" localSheetId="8">#REF!</definedName>
    <definedName name="nenkhixang3">#REF!</definedName>
    <definedName name="nenkhixang300" localSheetId="0">#REF!</definedName>
    <definedName name="nenkhixang300" localSheetId="2">#REF!</definedName>
    <definedName name="nenkhixang300" localSheetId="3">#REF!</definedName>
    <definedName name="nenkhixang300" localSheetId="8">#REF!</definedName>
    <definedName name="nenkhixang300">#REF!</definedName>
    <definedName name="nenkhixang40" localSheetId="0">#REF!</definedName>
    <definedName name="nenkhixang40" localSheetId="2">#REF!</definedName>
    <definedName name="nenkhixang40" localSheetId="3">#REF!</definedName>
    <definedName name="nenkhixang40" localSheetId="8">#REF!</definedName>
    <definedName name="nenkhixang40">#REF!</definedName>
    <definedName name="nenkhixang600" localSheetId="0">#REF!</definedName>
    <definedName name="nenkhixang600" localSheetId="2">#REF!</definedName>
    <definedName name="nenkhixang600" localSheetId="3">#REF!</definedName>
    <definedName name="nenkhixang600" localSheetId="8">#REF!</definedName>
    <definedName name="nenkhixang600">#REF!</definedName>
    <definedName name="neo32mm" localSheetId="13">#REF!</definedName>
    <definedName name="neo32mm">'[2]R&amp;P'!$G$84</definedName>
    <definedName name="neo4T" localSheetId="13">#REF!</definedName>
    <definedName name="neo4T">#N/A</definedName>
    <definedName name="NET" localSheetId="13">#REF!</definedName>
    <definedName name="NET" localSheetId="0">#REF!</definedName>
    <definedName name="NET" localSheetId="2">#REF!</definedName>
    <definedName name="NET" localSheetId="3">#REF!</definedName>
    <definedName name="NET" localSheetId="8">#REF!</definedName>
    <definedName name="NET">#REF!</definedName>
    <definedName name="NET_1" localSheetId="0">#REF!</definedName>
    <definedName name="NET_1" localSheetId="2">#REF!</definedName>
    <definedName name="NET_1" localSheetId="3">#REF!</definedName>
    <definedName name="NET_1" localSheetId="8">#REF!</definedName>
    <definedName name="NET_1">#REF!</definedName>
    <definedName name="NET_ANA" localSheetId="0">#REF!</definedName>
    <definedName name="NET_ANA" localSheetId="2">#REF!</definedName>
    <definedName name="NET_ANA" localSheetId="3">#REF!</definedName>
    <definedName name="NET_ANA" localSheetId="8">#REF!</definedName>
    <definedName name="NET_ANA">#REF!</definedName>
    <definedName name="NET_ANA_1" localSheetId="0">#REF!</definedName>
    <definedName name="NET_ANA_1" localSheetId="2">#REF!</definedName>
    <definedName name="NET_ANA_1" localSheetId="3">#REF!</definedName>
    <definedName name="NET_ANA_1" localSheetId="8">#REF!</definedName>
    <definedName name="NET_ANA_1">#REF!</definedName>
    <definedName name="NET_ANA_2" localSheetId="0">#REF!</definedName>
    <definedName name="NET_ANA_2" localSheetId="2">#REF!</definedName>
    <definedName name="NET_ANA_2" localSheetId="3">#REF!</definedName>
    <definedName name="NET_ANA_2" localSheetId="8">#REF!</definedName>
    <definedName name="NET_ANA_2">#REF!</definedName>
    <definedName name="new" hidden="1">#N/A</definedName>
    <definedName name="new_1">"#REF!"</definedName>
    <definedName name="NEXT" localSheetId="9">#REF!</definedName>
    <definedName name="NEXT" localSheetId="13">#REF!</definedName>
    <definedName name="NEXT" localSheetId="0">#REF!</definedName>
    <definedName name="NEXT" localSheetId="2">#REF!</definedName>
    <definedName name="NEXT" localSheetId="3">#REF!</definedName>
    <definedName name="NEXT" localSheetId="8">#REF!</definedName>
    <definedName name="NEXT">#REF!</definedName>
    <definedName name="nig" localSheetId="13">#REF!</definedName>
    <definedName name="nig" localSheetId="0">#REF!</definedName>
    <definedName name="nig" localSheetId="2">#REF!</definedName>
    <definedName name="nig" localSheetId="3">#REF!</definedName>
    <definedName name="nig" localSheetId="8">#REF!</definedName>
    <definedName name="nig">#REF!</definedName>
    <definedName name="nig1p" localSheetId="0">#REF!</definedName>
    <definedName name="nig1p" localSheetId="2">#REF!</definedName>
    <definedName name="nig1p" localSheetId="3">#REF!</definedName>
    <definedName name="nig1p" localSheetId="8">#REF!</definedName>
    <definedName name="nig1p">#REF!</definedName>
    <definedName name="nig3p" localSheetId="0">#REF!</definedName>
    <definedName name="nig3p" localSheetId="2">#REF!</definedName>
    <definedName name="nig3p" localSheetId="3">#REF!</definedName>
    <definedName name="nig3p" localSheetId="8">#REF!</definedName>
    <definedName name="nig3p">#REF!</definedName>
    <definedName name="NIGnc" localSheetId="0">#REF!</definedName>
    <definedName name="NIGnc" localSheetId="2">#REF!</definedName>
    <definedName name="NIGnc" localSheetId="3">#REF!</definedName>
    <definedName name="NIGnc" localSheetId="8">#REF!</definedName>
    <definedName name="NIGnc">#REF!</definedName>
    <definedName name="nignc1p" localSheetId="0">#REF!</definedName>
    <definedName name="nignc1p" localSheetId="2">#REF!</definedName>
    <definedName name="nignc1p" localSheetId="3">#REF!</definedName>
    <definedName name="nignc1p" localSheetId="8">#REF!</definedName>
    <definedName name="nignc1p">#REF!</definedName>
    <definedName name="NIGvc" localSheetId="0">#REF!</definedName>
    <definedName name="NIGvc" localSheetId="2">#REF!</definedName>
    <definedName name="NIGvc" localSheetId="3">#REF!</definedName>
    <definedName name="NIGvc" localSheetId="8">#REF!</definedName>
    <definedName name="NIGvc">#REF!</definedName>
    <definedName name="NIGvl" localSheetId="0">#REF!</definedName>
    <definedName name="NIGvl" localSheetId="2">#REF!</definedName>
    <definedName name="NIGvl" localSheetId="3">#REF!</definedName>
    <definedName name="NIGvl" localSheetId="8">#REF!</definedName>
    <definedName name="NIGvl">#REF!</definedName>
    <definedName name="nigvl1p" localSheetId="0">#REF!</definedName>
    <definedName name="nigvl1p" localSheetId="2">#REF!</definedName>
    <definedName name="nigvl1p" localSheetId="3">#REF!</definedName>
    <definedName name="nigvl1p" localSheetId="8">#REF!</definedName>
    <definedName name="nigvl1p">#REF!</definedName>
    <definedName name="nin" localSheetId="0">#REF!</definedName>
    <definedName name="nin" localSheetId="2">#REF!</definedName>
    <definedName name="nin" localSheetId="3">#REF!</definedName>
    <definedName name="nin" localSheetId="8">#REF!</definedName>
    <definedName name="nin">#REF!</definedName>
    <definedName name="nin14nc3p" localSheetId="0">#REF!</definedName>
    <definedName name="nin14nc3p" localSheetId="2">#REF!</definedName>
    <definedName name="nin14nc3p" localSheetId="3">#REF!</definedName>
    <definedName name="nin14nc3p" localSheetId="8">#REF!</definedName>
    <definedName name="nin14nc3p">#REF!</definedName>
    <definedName name="nin14vl3p" localSheetId="0">#REF!</definedName>
    <definedName name="nin14vl3p" localSheetId="2">#REF!</definedName>
    <definedName name="nin14vl3p" localSheetId="3">#REF!</definedName>
    <definedName name="nin14vl3p" localSheetId="8">#REF!</definedName>
    <definedName name="nin14vl3p">#REF!</definedName>
    <definedName name="nin1903p" localSheetId="0">#REF!</definedName>
    <definedName name="nin1903p" localSheetId="2">#REF!</definedName>
    <definedName name="nin1903p" localSheetId="3">#REF!</definedName>
    <definedName name="nin1903p" localSheetId="8">#REF!</definedName>
    <definedName name="nin1903p">#REF!</definedName>
    <definedName name="nin190nc3p" localSheetId="0">#REF!</definedName>
    <definedName name="nin190nc3p" localSheetId="2">#REF!</definedName>
    <definedName name="nin190nc3p" localSheetId="3">#REF!</definedName>
    <definedName name="nin190nc3p" localSheetId="8">#REF!</definedName>
    <definedName name="nin190nc3p">#REF!</definedName>
    <definedName name="nin190vl3p" localSheetId="0">#REF!</definedName>
    <definedName name="nin190vl3p" localSheetId="2">#REF!</definedName>
    <definedName name="nin190vl3p" localSheetId="3">#REF!</definedName>
    <definedName name="nin190vl3p" localSheetId="8">#REF!</definedName>
    <definedName name="nin190vl3p">#REF!</definedName>
    <definedName name="NIN20nc" localSheetId="0">#REF!</definedName>
    <definedName name="NIN20nc" localSheetId="2">#REF!</definedName>
    <definedName name="NIN20nc" localSheetId="3">#REF!</definedName>
    <definedName name="NIN20nc" localSheetId="8">#REF!</definedName>
    <definedName name="NIN20nc">#REF!</definedName>
    <definedName name="NIN20vc" localSheetId="0">#REF!</definedName>
    <definedName name="NIN20vc" localSheetId="2">#REF!</definedName>
    <definedName name="NIN20vc" localSheetId="3">#REF!</definedName>
    <definedName name="NIN20vc" localSheetId="8">#REF!</definedName>
    <definedName name="NIN20vc">#REF!</definedName>
    <definedName name="NIN20vl" localSheetId="0">#REF!</definedName>
    <definedName name="NIN20vl" localSheetId="2">#REF!</definedName>
    <definedName name="NIN20vl" localSheetId="3">#REF!</definedName>
    <definedName name="NIN20vl" localSheetId="8">#REF!</definedName>
    <definedName name="NIN20vl">#REF!</definedName>
    <definedName name="nin2903p" localSheetId="0">#REF!</definedName>
    <definedName name="nin2903p" localSheetId="2">#REF!</definedName>
    <definedName name="nin2903p" localSheetId="3">#REF!</definedName>
    <definedName name="nin2903p" localSheetId="8">#REF!</definedName>
    <definedName name="nin2903p">#REF!</definedName>
    <definedName name="nin290nc3p" localSheetId="0">#REF!</definedName>
    <definedName name="nin290nc3p" localSheetId="2">#REF!</definedName>
    <definedName name="nin290nc3p" localSheetId="3">#REF!</definedName>
    <definedName name="nin290nc3p" localSheetId="8">#REF!</definedName>
    <definedName name="nin290nc3p">#REF!</definedName>
    <definedName name="nin290vl3p" localSheetId="0">#REF!</definedName>
    <definedName name="nin290vl3p" localSheetId="2">#REF!</definedName>
    <definedName name="nin290vl3p" localSheetId="3">#REF!</definedName>
    <definedName name="nin290vl3p" localSheetId="8">#REF!</definedName>
    <definedName name="nin290vl3p">#REF!</definedName>
    <definedName name="nin3p" localSheetId="0">#REF!</definedName>
    <definedName name="nin3p" localSheetId="2">#REF!</definedName>
    <definedName name="nin3p" localSheetId="3">#REF!</definedName>
    <definedName name="nin3p" localSheetId="8">#REF!</definedName>
    <definedName name="nin3p">#REF!</definedName>
    <definedName name="NIN9020nc" localSheetId="0">#REF!</definedName>
    <definedName name="NIN9020nc" localSheetId="2">#REF!</definedName>
    <definedName name="NIN9020nc" localSheetId="3">#REF!</definedName>
    <definedName name="NIN9020nc" localSheetId="8">#REF!</definedName>
    <definedName name="NIN9020nc">#REF!</definedName>
    <definedName name="NIN9020vc" localSheetId="0">#REF!</definedName>
    <definedName name="NIN9020vc" localSheetId="2">#REF!</definedName>
    <definedName name="NIN9020vc" localSheetId="3">#REF!</definedName>
    <definedName name="NIN9020vc" localSheetId="8">#REF!</definedName>
    <definedName name="NIN9020vc">#REF!</definedName>
    <definedName name="NIN9020vl" localSheetId="0">#REF!</definedName>
    <definedName name="NIN9020vl" localSheetId="2">#REF!</definedName>
    <definedName name="NIN9020vl" localSheetId="3">#REF!</definedName>
    <definedName name="NIN9020vl" localSheetId="8">#REF!</definedName>
    <definedName name="NIN9020vl">#REF!</definedName>
    <definedName name="NIN90nc" localSheetId="0">#REF!</definedName>
    <definedName name="NIN90nc" localSheetId="2">#REF!</definedName>
    <definedName name="NIN90nc" localSheetId="3">#REF!</definedName>
    <definedName name="NIN90nc" localSheetId="8">#REF!</definedName>
    <definedName name="NIN90nc">#REF!</definedName>
    <definedName name="NIN90vc" localSheetId="0">#REF!</definedName>
    <definedName name="NIN90vc" localSheetId="2">#REF!</definedName>
    <definedName name="NIN90vc" localSheetId="3">#REF!</definedName>
    <definedName name="NIN90vc" localSheetId="8">#REF!</definedName>
    <definedName name="NIN90vc">#REF!</definedName>
    <definedName name="NIN90vl" localSheetId="0">#REF!</definedName>
    <definedName name="NIN90vl" localSheetId="2">#REF!</definedName>
    <definedName name="NIN90vl" localSheetId="3">#REF!</definedName>
    <definedName name="NIN90vl" localSheetId="8">#REF!</definedName>
    <definedName name="NIN90vl">#REF!</definedName>
    <definedName name="nind" localSheetId="0">#REF!</definedName>
    <definedName name="nind" localSheetId="2">#REF!</definedName>
    <definedName name="nind" localSheetId="3">#REF!</definedName>
    <definedName name="nind" localSheetId="8">#REF!</definedName>
    <definedName name="nind">#REF!</definedName>
    <definedName name="nind1p" localSheetId="0">#REF!</definedName>
    <definedName name="nind1p" localSheetId="2">#REF!</definedName>
    <definedName name="nind1p" localSheetId="3">#REF!</definedName>
    <definedName name="nind1p" localSheetId="8">#REF!</definedName>
    <definedName name="nind1p">#REF!</definedName>
    <definedName name="nind3p" localSheetId="0">#REF!</definedName>
    <definedName name="nind3p" localSheetId="2">#REF!</definedName>
    <definedName name="nind3p" localSheetId="3">#REF!</definedName>
    <definedName name="nind3p" localSheetId="8">#REF!</definedName>
    <definedName name="nind3p">#REF!</definedName>
    <definedName name="NINDnc" localSheetId="0">#REF!</definedName>
    <definedName name="NINDnc" localSheetId="2">#REF!</definedName>
    <definedName name="NINDnc" localSheetId="3">#REF!</definedName>
    <definedName name="NINDnc" localSheetId="8">#REF!</definedName>
    <definedName name="NINDnc">#REF!</definedName>
    <definedName name="nindnc1p" localSheetId="0">#REF!</definedName>
    <definedName name="nindnc1p" localSheetId="2">#REF!</definedName>
    <definedName name="nindnc1p" localSheetId="3">#REF!</definedName>
    <definedName name="nindnc1p" localSheetId="8">#REF!</definedName>
    <definedName name="nindnc1p">#REF!</definedName>
    <definedName name="nindnc3p" localSheetId="0">#REF!</definedName>
    <definedName name="nindnc3p" localSheetId="2">#REF!</definedName>
    <definedName name="nindnc3p" localSheetId="3">#REF!</definedName>
    <definedName name="nindnc3p" localSheetId="8">#REF!</definedName>
    <definedName name="nindnc3p">#REF!</definedName>
    <definedName name="NINDvc" localSheetId="0">#REF!</definedName>
    <definedName name="NINDvc" localSheetId="2">#REF!</definedName>
    <definedName name="NINDvc" localSheetId="3">#REF!</definedName>
    <definedName name="NINDvc" localSheetId="8">#REF!</definedName>
    <definedName name="NINDvc">#REF!</definedName>
    <definedName name="NINDvl" localSheetId="0">#REF!</definedName>
    <definedName name="NINDvl" localSheetId="2">#REF!</definedName>
    <definedName name="NINDvl" localSheetId="3">#REF!</definedName>
    <definedName name="NINDvl" localSheetId="8">#REF!</definedName>
    <definedName name="NINDvl">#REF!</definedName>
    <definedName name="nindvl1p" localSheetId="0">#REF!</definedName>
    <definedName name="nindvl1p" localSheetId="2">#REF!</definedName>
    <definedName name="nindvl1p" localSheetId="3">#REF!</definedName>
    <definedName name="nindvl1p" localSheetId="8">#REF!</definedName>
    <definedName name="nindvl1p">#REF!</definedName>
    <definedName name="nindvl3p" localSheetId="0">#REF!</definedName>
    <definedName name="nindvl3p" localSheetId="2">#REF!</definedName>
    <definedName name="nindvl3p" localSheetId="3">#REF!</definedName>
    <definedName name="nindvl3p" localSheetId="8">#REF!</definedName>
    <definedName name="nindvl3p">#REF!</definedName>
    <definedName name="NINnc" localSheetId="0">#REF!</definedName>
    <definedName name="NINnc" localSheetId="2">#REF!</definedName>
    <definedName name="NINnc" localSheetId="3">#REF!</definedName>
    <definedName name="NINnc" localSheetId="8">#REF!</definedName>
    <definedName name="NINnc">#REF!</definedName>
    <definedName name="ninnc3p" localSheetId="0">#REF!</definedName>
    <definedName name="ninnc3p" localSheetId="2">#REF!</definedName>
    <definedName name="ninnc3p" localSheetId="3">#REF!</definedName>
    <definedName name="ninnc3p" localSheetId="8">#REF!</definedName>
    <definedName name="ninnc3p">#REF!</definedName>
    <definedName name="nint1p" localSheetId="0">#REF!</definedName>
    <definedName name="nint1p" localSheetId="2">#REF!</definedName>
    <definedName name="nint1p" localSheetId="3">#REF!</definedName>
    <definedName name="nint1p" localSheetId="8">#REF!</definedName>
    <definedName name="nint1p">#REF!</definedName>
    <definedName name="nintnc1p" localSheetId="0">#REF!</definedName>
    <definedName name="nintnc1p" localSheetId="2">#REF!</definedName>
    <definedName name="nintnc1p" localSheetId="3">#REF!</definedName>
    <definedName name="nintnc1p" localSheetId="8">#REF!</definedName>
    <definedName name="nintnc1p">#REF!</definedName>
    <definedName name="nintvl1p" localSheetId="0">#REF!</definedName>
    <definedName name="nintvl1p" localSheetId="2">#REF!</definedName>
    <definedName name="nintvl1p" localSheetId="3">#REF!</definedName>
    <definedName name="nintvl1p" localSheetId="8">#REF!</definedName>
    <definedName name="nintvl1p">#REF!</definedName>
    <definedName name="NINvc" localSheetId="0">#REF!</definedName>
    <definedName name="NINvc" localSheetId="2">#REF!</definedName>
    <definedName name="NINvc" localSheetId="3">#REF!</definedName>
    <definedName name="NINvc" localSheetId="8">#REF!</definedName>
    <definedName name="NINvc">#REF!</definedName>
    <definedName name="NINvl" localSheetId="0">#REF!</definedName>
    <definedName name="NINvl" localSheetId="2">#REF!</definedName>
    <definedName name="NINvl" localSheetId="3">#REF!</definedName>
    <definedName name="NINvl" localSheetId="8">#REF!</definedName>
    <definedName name="NINvl">#REF!</definedName>
    <definedName name="ninvl3p" localSheetId="0">#REF!</definedName>
    <definedName name="ninvl3p" localSheetId="2">#REF!</definedName>
    <definedName name="ninvl3p" localSheetId="3">#REF!</definedName>
    <definedName name="ninvl3p" localSheetId="8">#REF!</definedName>
    <definedName name="ninvl3p">#REF!</definedName>
    <definedName name="ning1p" localSheetId="0">#REF!</definedName>
    <definedName name="ning1p" localSheetId="2">#REF!</definedName>
    <definedName name="ning1p" localSheetId="3">#REF!</definedName>
    <definedName name="ning1p" localSheetId="8">#REF!</definedName>
    <definedName name="ning1p">#REF!</definedName>
    <definedName name="ningnc1p" localSheetId="0">#REF!</definedName>
    <definedName name="ningnc1p" localSheetId="2">#REF!</definedName>
    <definedName name="ningnc1p" localSheetId="3">#REF!</definedName>
    <definedName name="ningnc1p" localSheetId="8">#REF!</definedName>
    <definedName name="ningnc1p">#REF!</definedName>
    <definedName name="ningvl1p" localSheetId="0">#REF!</definedName>
    <definedName name="ningvl1p" localSheetId="2">#REF!</definedName>
    <definedName name="ningvl1p" localSheetId="3">#REF!</definedName>
    <definedName name="ningvl1p" localSheetId="8">#REF!</definedName>
    <definedName name="ningvl1p">#REF!</definedName>
    <definedName name="nl" localSheetId="0">#REF!</definedName>
    <definedName name="nl" localSheetId="2">#REF!</definedName>
    <definedName name="nl" localSheetId="3">#REF!</definedName>
    <definedName name="nl" localSheetId="8">#REF!</definedName>
    <definedName name="nl">#REF!</definedName>
    <definedName name="nl1p" localSheetId="0">#REF!</definedName>
    <definedName name="nl1p" localSheetId="2">#REF!</definedName>
    <definedName name="nl1p" localSheetId="3">#REF!</definedName>
    <definedName name="nl1p" localSheetId="8">#REF!</definedName>
    <definedName name="nl1p">#REF!</definedName>
    <definedName name="nl3p" localSheetId="0">#REF!</definedName>
    <definedName name="nl3p" localSheetId="2">#REF!</definedName>
    <definedName name="nl3p" localSheetId="3">#REF!</definedName>
    <definedName name="nl3p" localSheetId="8">#REF!</definedName>
    <definedName name="nl3p">#REF!</definedName>
    <definedName name="nlht" localSheetId="0">#REF!</definedName>
    <definedName name="nlht" localSheetId="2">#REF!</definedName>
    <definedName name="nlht" localSheetId="3">#REF!</definedName>
    <definedName name="nlht" localSheetId="8">#REF!</definedName>
    <definedName name="nlht">#REF!</definedName>
    <definedName name="nlnc3p" localSheetId="0">#REF!</definedName>
    <definedName name="nlnc3p" localSheetId="2">#REF!</definedName>
    <definedName name="nlnc3p" localSheetId="3">#REF!</definedName>
    <definedName name="nlnc3p" localSheetId="8">#REF!</definedName>
    <definedName name="nlnc3p">#REF!</definedName>
    <definedName name="nlnc3pha" localSheetId="0">#REF!</definedName>
    <definedName name="nlnc3pha" localSheetId="2">#REF!</definedName>
    <definedName name="nlnc3pha" localSheetId="3">#REF!</definedName>
    <definedName name="nlnc3pha" localSheetId="8">#REF!</definedName>
    <definedName name="nlnc3pha">#REF!</definedName>
    <definedName name="NLTK1p" localSheetId="0">#REF!</definedName>
    <definedName name="NLTK1p" localSheetId="2">#REF!</definedName>
    <definedName name="NLTK1p" localSheetId="3">#REF!</definedName>
    <definedName name="NLTK1p" localSheetId="8">#REF!</definedName>
    <definedName name="NLTK1p">#REF!</definedName>
    <definedName name="nlvl3p" localSheetId="0">#REF!</definedName>
    <definedName name="nlvl3p" localSheetId="2">#REF!</definedName>
    <definedName name="nlvl3p" localSheetId="3">#REF!</definedName>
    <definedName name="nlvl3p" localSheetId="8">#REF!</definedName>
    <definedName name="nlvl3p">#REF!</definedName>
    <definedName name="nmj" localSheetId="12" hidden="1">{"'Sheet1'!$L$16"}</definedName>
    <definedName name="nmj" localSheetId="14" hidden="1">{"'Sheet1'!$L$16"}</definedName>
    <definedName name="nmj" localSheetId="0" hidden="1">{"'Sheet1'!$L$16"}</definedName>
    <definedName name="nmj" localSheetId="2" hidden="1">{"'Sheet1'!$L$16"}</definedName>
    <definedName name="nmj" localSheetId="3" hidden="1">{"'Sheet1'!$L$16"}</definedName>
    <definedName name="nmj" localSheetId="5" hidden="1">{"'Sheet1'!$L$16"}</definedName>
    <definedName name="nmj" localSheetId="6" hidden="1">{"'Sheet1'!$L$16"}</definedName>
    <definedName name="nmj" localSheetId="8" hidden="1">{"'Sheet1'!$L$16"}</definedName>
    <definedName name="nmj" hidden="1">{"'Sheet1'!$L$16"}</definedName>
    <definedName name="Nms" localSheetId="0">#REF!</definedName>
    <definedName name="Nms" localSheetId="2">#REF!</definedName>
    <definedName name="Nms" localSheetId="3">#REF!</definedName>
    <definedName name="Nms" localSheetId="8">#REF!</definedName>
    <definedName name="Nms">#REF!</definedName>
    <definedName name="nn" localSheetId="0">#REF!</definedName>
    <definedName name="nn" localSheetId="2">#REF!</definedName>
    <definedName name="nn" localSheetId="3">#REF!</definedName>
    <definedName name="nn" localSheetId="8">#REF!</definedName>
    <definedName name="nn">#REF!</definedName>
    <definedName name="nn1p" localSheetId="0">#REF!</definedName>
    <definedName name="nn1p" localSheetId="2">#REF!</definedName>
    <definedName name="nn1p" localSheetId="3">#REF!</definedName>
    <definedName name="nn1p" localSheetId="8">#REF!</definedName>
    <definedName name="nn1p">#REF!</definedName>
    <definedName name="nn3p" localSheetId="0">#REF!</definedName>
    <definedName name="nn3p" localSheetId="2">#REF!</definedName>
    <definedName name="nn3p" localSheetId="3">#REF!</definedName>
    <definedName name="nn3p" localSheetId="8">#REF!</definedName>
    <definedName name="nn3p">#REF!</definedName>
    <definedName name="nnn" localSheetId="12" hidden="1">{"'Sheet1'!$L$16"}</definedName>
    <definedName name="nnn" localSheetId="14" hidden="1">{"'Sheet1'!$L$16"}</definedName>
    <definedName name="nnn" localSheetId="0" hidden="1">{"'Sheet1'!$L$16"}</definedName>
    <definedName name="nnn" localSheetId="2" hidden="1">{"'Sheet1'!$L$16"}</definedName>
    <definedName name="nnn" localSheetId="3" hidden="1">{"'Sheet1'!$L$16"}</definedName>
    <definedName name="nnn" localSheetId="5" hidden="1">{"'Sheet1'!$L$16"}</definedName>
    <definedName name="nnn" localSheetId="6" hidden="1">{"'Sheet1'!$L$16"}</definedName>
    <definedName name="nnn" localSheetId="8" hidden="1">{"'Sheet1'!$L$16"}</definedName>
    <definedName name="nnn" hidden="1">{"'Sheet1'!$L$16"}</definedName>
    <definedName name="nnnc3p" localSheetId="0">#REF!</definedName>
    <definedName name="nnnc3p" localSheetId="2">#REF!</definedName>
    <definedName name="nnnc3p" localSheetId="3">#REF!</definedName>
    <definedName name="nnnc3p" localSheetId="8">#REF!</definedName>
    <definedName name="nnnc3p">#REF!</definedName>
    <definedName name="nnnn" localSheetId="9" hidden="1">{"'Sheet1'!$L$16"}</definedName>
    <definedName name="nnnn" localSheetId="12" hidden="1">{"'Sheet1'!$L$16"}</definedName>
    <definedName name="nnnn" localSheetId="13" hidden="1">{"'Sheet1'!$L$16"}</definedName>
    <definedName name="nnnn" localSheetId="14" hidden="1">{"'Sheet1'!$L$16"}</definedName>
    <definedName name="nnnn" localSheetId="15" hidden="1">{"'Sheet1'!$L$16"}</definedName>
    <definedName name="nnnn" localSheetId="16" hidden="1">{"'Sheet1'!$L$16"}</definedName>
    <definedName name="nnnn" localSheetId="0" hidden="1">{"'Sheet1'!$L$16"}</definedName>
    <definedName name="nnnn" localSheetId="2" hidden="1">{"'Sheet1'!$L$16"}</definedName>
    <definedName name="nnnn" localSheetId="3" hidden="1">{"'Sheet1'!$L$16"}</definedName>
    <definedName name="nnnn" localSheetId="8" hidden="1">{"'Sheet1'!$L$16"}</definedName>
    <definedName name="nnnn" hidden="1">{"'Sheet1'!$L$16"}</definedName>
    <definedName name="nnvl3p" localSheetId="0">#REF!</definedName>
    <definedName name="nnvl3p" localSheetId="2">#REF!</definedName>
    <definedName name="nnvl3p" localSheetId="3">#REF!</definedName>
    <definedName name="nnvl3p" localSheetId="8">#REF!</definedName>
    <definedName name="nnvl3p">#REF!</definedName>
    <definedName name="nng" localSheetId="0">#REF!</definedName>
    <definedName name="nng" localSheetId="2">#REF!</definedName>
    <definedName name="nng" localSheetId="3">#REF!</definedName>
    <definedName name="nng" localSheetId="8">#REF!</definedName>
    <definedName name="nng">#REF!</definedName>
    <definedName name="No" localSheetId="0">#REF!</definedName>
    <definedName name="No" localSheetId="2">#REF!</definedName>
    <definedName name="No" localSheetId="3">#REF!</definedName>
    <definedName name="No" localSheetId="8">#REF!</definedName>
    <definedName name="No">#REF!</definedName>
    <definedName name="No.9" localSheetId="12" hidden="1">{"'Sheet1'!$L$16"}</definedName>
    <definedName name="No.9" localSheetId="14" hidden="1">{"'Sheet1'!$L$16"}</definedName>
    <definedName name="No.9" localSheetId="0" hidden="1">{"'Sheet1'!$L$16"}</definedName>
    <definedName name="No.9" localSheetId="2" hidden="1">{"'Sheet1'!$L$16"}</definedName>
    <definedName name="No.9" localSheetId="3" hidden="1">{"'Sheet1'!$L$16"}</definedName>
    <definedName name="No.9" localSheetId="5" hidden="1">{"'Sheet1'!$L$16"}</definedName>
    <definedName name="No.9" localSheetId="6" hidden="1">{"'Sheet1'!$L$16"}</definedName>
    <definedName name="No.9" localSheetId="8" hidden="1">{"'Sheet1'!$L$16"}</definedName>
    <definedName name="No.9" hidden="1">{"'Sheet1'!$L$16"}</definedName>
    <definedName name="NoiSuy_TKP" localSheetId="0">#REF!</definedName>
    <definedName name="NoiSuy_TKP" localSheetId="2">#REF!</definedName>
    <definedName name="NoiSuy_TKP" localSheetId="3">#REF!</definedName>
    <definedName name="NoiSuy_TKP" localSheetId="8">#REF!</definedName>
    <definedName name="NoiSuy_TKP">#REF!</definedName>
    <definedName name="Np" localSheetId="0">#REF!</definedName>
    <definedName name="Np" localSheetId="2">#REF!</definedName>
    <definedName name="Np" localSheetId="3">#REF!</definedName>
    <definedName name="Np" localSheetId="8">#REF!</definedName>
    <definedName name="Np">#REF!</definedName>
    <definedName name="nps" localSheetId="0">#REF!</definedName>
    <definedName name="nps" localSheetId="2">#REF!</definedName>
    <definedName name="nps" localSheetId="3">#REF!</definedName>
    <definedName name="nps" localSheetId="8">#REF!</definedName>
    <definedName name="nps">#REF!</definedName>
    <definedName name="Nq" localSheetId="0">#REF!</definedName>
    <definedName name="Nq" localSheetId="2">#REF!</definedName>
    <definedName name="Nq" localSheetId="3">#REF!</definedName>
    <definedName name="Nq" localSheetId="8">#REF!</definedName>
    <definedName name="Nq">#REF!</definedName>
    <definedName name="NQD" localSheetId="0">#REF!</definedName>
    <definedName name="NQD" localSheetId="2">#REF!</definedName>
    <definedName name="NQD" localSheetId="3">#REF!</definedName>
    <definedName name="NQD" localSheetId="8">#REF!</definedName>
    <definedName name="NQD">#REF!</definedName>
    <definedName name="NS_CPQLDA" localSheetId="0">#REF!</definedName>
    <definedName name="NS_CPQLDA" localSheetId="2">#REF!</definedName>
    <definedName name="NS_CPQLDA" localSheetId="3">#REF!</definedName>
    <definedName name="NS_CPQLDA" localSheetId="8">#REF!</definedName>
    <definedName name="NS_CPQLDA">#REF!</definedName>
    <definedName name="NS_ChonThauTB" localSheetId="0">#REF!</definedName>
    <definedName name="NS_ChonThauTB" localSheetId="2">#REF!</definedName>
    <definedName name="NS_ChonThauTB" localSheetId="3">#REF!</definedName>
    <definedName name="NS_ChonThauTB" localSheetId="8">#REF!</definedName>
    <definedName name="NS_ChonThauTB">#REF!</definedName>
    <definedName name="NS_ChonThauXL" localSheetId="0">#REF!</definedName>
    <definedName name="NS_ChonThauXL" localSheetId="2">#REF!</definedName>
    <definedName name="NS_ChonThauXL" localSheetId="3">#REF!</definedName>
    <definedName name="NS_ChonThauXL" localSheetId="8">#REF!</definedName>
    <definedName name="NS_ChonThauXL">#REF!</definedName>
    <definedName name="NS_GiamSatTB" localSheetId="0">#REF!</definedName>
    <definedName name="NS_GiamSatTB" localSheetId="2">#REF!</definedName>
    <definedName name="NS_GiamSatTB" localSheetId="3">#REF!</definedName>
    <definedName name="NS_GiamSatTB" localSheetId="8">#REF!</definedName>
    <definedName name="NS_GiamSatTB">#REF!</definedName>
    <definedName name="NS_GiamSatXL" localSheetId="0">#REF!</definedName>
    <definedName name="NS_GiamSatXL" localSheetId="2">#REF!</definedName>
    <definedName name="NS_GiamSatXL" localSheetId="3">#REF!</definedName>
    <definedName name="NS_GiamSatXL" localSheetId="8">#REF!</definedName>
    <definedName name="NS_GiamSatXL">#REF!</definedName>
    <definedName name="NS_KiemToan" localSheetId="0">#REF!</definedName>
    <definedName name="NS_KiemToan" localSheetId="2">#REF!</definedName>
    <definedName name="NS_KiemToan" localSheetId="3">#REF!</definedName>
    <definedName name="NS_KiemToan" localSheetId="8">#REF!</definedName>
    <definedName name="NS_KiemToan">#REF!</definedName>
    <definedName name="NS_QToan" localSheetId="0">#REF!</definedName>
    <definedName name="NS_QToan" localSheetId="2">#REF!</definedName>
    <definedName name="NS_QToan" localSheetId="3">#REF!</definedName>
    <definedName name="NS_QToan" localSheetId="8">#REF!</definedName>
    <definedName name="NS_QToan">#REF!</definedName>
    <definedName name="NS_ThamTraDT" localSheetId="0">#REF!</definedName>
    <definedName name="NS_ThamTraDT" localSheetId="2">#REF!</definedName>
    <definedName name="NS_ThamTraDT" localSheetId="3">#REF!</definedName>
    <definedName name="NS_ThamTraDT" localSheetId="8">#REF!</definedName>
    <definedName name="NS_ThamTraDT">#REF!</definedName>
    <definedName name="NS_ThamTraTK" localSheetId="0">#REF!</definedName>
    <definedName name="NS_ThamTraTK" localSheetId="2">#REF!</definedName>
    <definedName name="NS_ThamTraTK" localSheetId="3">#REF!</definedName>
    <definedName name="NS_ThamTraTK" localSheetId="8">#REF!</definedName>
    <definedName name="NS_ThamTraTK">#REF!</definedName>
    <definedName name="NSĐP.2016" localSheetId="12">[13]NSĐP!$M$14:$M$240</definedName>
    <definedName name="NSĐP.2016" localSheetId="8">[13]NSĐP!$M$14:$M$240</definedName>
    <definedName name="NSĐP.2016">[13]NSĐP!$M$14:$M$240</definedName>
    <definedName name="nsl" localSheetId="13">#REF!</definedName>
    <definedName name="nsl" localSheetId="14">#REF!</definedName>
    <definedName name="nsl" localSheetId="0">#REF!</definedName>
    <definedName name="nsl" localSheetId="2">#REF!</definedName>
    <definedName name="nsl" localSheetId="3">#REF!</definedName>
    <definedName name="nsl" localSheetId="8">#REF!</definedName>
    <definedName name="nsl">#REF!</definedName>
    <definedName name="ntb" localSheetId="0">#REF!</definedName>
    <definedName name="ntb" localSheetId="2">#REF!</definedName>
    <definedName name="ntb" localSheetId="3">#REF!</definedName>
    <definedName name="ntb" localSheetId="8">#REF!</definedName>
    <definedName name="ntb">#REF!</definedName>
    <definedName name="ÑTHH" localSheetId="0">#REF!</definedName>
    <definedName name="ÑTHH" localSheetId="2">#REF!</definedName>
    <definedName name="ÑTHH" localSheetId="3">#REF!</definedName>
    <definedName name="ÑTHH" localSheetId="8">#REF!</definedName>
    <definedName name="ÑTHH">#REF!</definedName>
    <definedName name="Nu" localSheetId="0">#REF!</definedName>
    <definedName name="Nu" localSheetId="2">#REF!</definedName>
    <definedName name="Nu" localSheetId="3">#REF!</definedName>
    <definedName name="Nu" localSheetId="8">#REF!</definedName>
    <definedName name="Nu">#REF!</definedName>
    <definedName name="Number_of_Payments" localSheetId="9">MATCH(0.01,End_Bal,-1)+1</definedName>
    <definedName name="Number_of_Payments" localSheetId="12">MATCH(0.01,End_Bal,-1)+1</definedName>
    <definedName name="Number_of_Payments" localSheetId="13">MATCH(0.01,End_Bal,-1)+1</definedName>
    <definedName name="Number_of_Payments" localSheetId="14">MATCH(0.01,End_Bal,-1)+1</definedName>
    <definedName name="Number_of_Payments" localSheetId="0">MATCH(0.01,End_Bal,-1)+1</definedName>
    <definedName name="Number_of_Payments" localSheetId="2">MATCH(0.01,End_Bal,-1)+1</definedName>
    <definedName name="Number_of_Payments" localSheetId="3">MATCH(0.01,End_Bal,-1)+1</definedName>
    <definedName name="Number_of_Payments" localSheetId="8">MATCH(0.01,End_Bal,-1)+1</definedName>
    <definedName name="Number_of_Payments">MATCH(0.01,End_Bal,-1)+1</definedName>
    <definedName name="nuoc">[14]gvl!$N$38</definedName>
    <definedName name="nuoc2" localSheetId="9">#REF!</definedName>
    <definedName name="nuoc2" localSheetId="13">#REF!</definedName>
    <definedName name="nuoc2" localSheetId="0">#REF!</definedName>
    <definedName name="nuoc2" localSheetId="2">#REF!</definedName>
    <definedName name="nuoc2" localSheetId="3">#REF!</definedName>
    <definedName name="nuoc2" localSheetId="8">#REF!</definedName>
    <definedName name="nuoc2">#REF!</definedName>
    <definedName name="nuoc4" localSheetId="9">#REF!</definedName>
    <definedName name="nuoc4" localSheetId="0">#REF!</definedName>
    <definedName name="nuoc4" localSheetId="2">#REF!</definedName>
    <definedName name="nuoc4" localSheetId="3">#REF!</definedName>
    <definedName name="nuoc4" localSheetId="8">#REF!</definedName>
    <definedName name="nuoc4">#REF!</definedName>
    <definedName name="nuoc5" localSheetId="9">#REF!</definedName>
    <definedName name="nuoc5" localSheetId="0">#REF!</definedName>
    <definedName name="nuoc5" localSheetId="2">#REF!</definedName>
    <definedName name="nuoc5" localSheetId="3">#REF!</definedName>
    <definedName name="nuoc5" localSheetId="8">#REF!</definedName>
    <definedName name="nuoc5">#REF!</definedName>
    <definedName name="nx" localSheetId="0">#REF!</definedName>
    <definedName name="nx" localSheetId="2">#REF!</definedName>
    <definedName name="nx" localSheetId="3">#REF!</definedName>
    <definedName name="nx" localSheetId="8">#REF!</definedName>
    <definedName name="nx">#REF!</definedName>
    <definedName name="NXHT" localSheetId="0">#REF!</definedName>
    <definedName name="NXHT" localSheetId="2">#REF!</definedName>
    <definedName name="NXHT" localSheetId="3">#REF!</definedName>
    <definedName name="NXHT" localSheetId="8">#REF!</definedName>
    <definedName name="NXHT">#REF!</definedName>
    <definedName name="NXnc" localSheetId="0">#REF!</definedName>
    <definedName name="NXnc" localSheetId="2">#REF!</definedName>
    <definedName name="NXnc" localSheetId="3">#REF!</definedName>
    <definedName name="NXnc" localSheetId="8">#REF!</definedName>
    <definedName name="NXnc">#REF!</definedName>
    <definedName name="NXT_NL" localSheetId="0">#REF!</definedName>
    <definedName name="NXT_NL" localSheetId="2">#REF!</definedName>
    <definedName name="NXT_NL" localSheetId="3">#REF!</definedName>
    <definedName name="NXT_NL" localSheetId="8">#REF!</definedName>
    <definedName name="NXT_NL">#REF!</definedName>
    <definedName name="NXT_TP" localSheetId="0">#REF!</definedName>
    <definedName name="NXT_TP" localSheetId="2">#REF!</definedName>
    <definedName name="NXT_TP" localSheetId="3">#REF!</definedName>
    <definedName name="NXT_TP" localSheetId="8">#REF!</definedName>
    <definedName name="NXT_TP">#REF!</definedName>
    <definedName name="NXvl" localSheetId="0">#REF!</definedName>
    <definedName name="NXvl" localSheetId="2">#REF!</definedName>
    <definedName name="NXvl" localSheetId="3">#REF!</definedName>
    <definedName name="NXvl" localSheetId="8">#REF!</definedName>
    <definedName name="NXvl">#REF!</definedName>
    <definedName name="ng.cong.nhan" localSheetId="9" hidden="1">{"'Sheet1'!$L$16"}</definedName>
    <definedName name="ng.cong.nhan" localSheetId="12" hidden="1">{"'Sheet1'!$L$16"}</definedName>
    <definedName name="ng.cong.nhan" localSheetId="13" hidden="1">{"'Sheet1'!$L$16"}</definedName>
    <definedName name="ng.cong.nhan" localSheetId="14" hidden="1">{"'Sheet1'!$L$16"}</definedName>
    <definedName name="ng.cong.nhan" localSheetId="15" hidden="1">{"'Sheet1'!$L$16"}</definedName>
    <definedName name="ng.cong.nhan" localSheetId="16" hidden="1">{"'Sheet1'!$L$16"}</definedName>
    <definedName name="ng.cong.nhan" localSheetId="0" hidden="1">{"'Sheet1'!$L$16"}</definedName>
    <definedName name="ng.cong.nhan" localSheetId="2" hidden="1">{"'Sheet1'!$L$16"}</definedName>
    <definedName name="ng.cong.nhan" localSheetId="3" hidden="1">{"'Sheet1'!$L$16"}</definedName>
    <definedName name="ng.cong.nhan" localSheetId="8" hidden="1">{"'Sheet1'!$L$16"}</definedName>
    <definedName name="ng.cong.nhan" hidden="1">{"'Sheet1'!$L$16"}</definedName>
    <definedName name="NGAØY" localSheetId="0">#REF!</definedName>
    <definedName name="NGAØY" localSheetId="2">#REF!</definedName>
    <definedName name="NGAØY" localSheetId="3">#REF!</definedName>
    <definedName name="NGAØY" localSheetId="8">#REF!</definedName>
    <definedName name="NGAØY">#REF!</definedName>
    <definedName name="ngau" localSheetId="0">#REF!</definedName>
    <definedName name="ngau" localSheetId="2">#REF!</definedName>
    <definedName name="ngau" localSheetId="3">#REF!</definedName>
    <definedName name="ngau" localSheetId="8">#REF!</definedName>
    <definedName name="ngau">#REF!</definedName>
    <definedName name="Ngay" localSheetId="0">#REF!</definedName>
    <definedName name="Ngay" localSheetId="2">#REF!</definedName>
    <definedName name="Ngay" localSheetId="3">#REF!</definedName>
    <definedName name="Ngay" localSheetId="8">#REF!</definedName>
    <definedName name="Ngay">#REF!</definedName>
    <definedName name="Nghệ_An" localSheetId="0">#REF!</definedName>
    <definedName name="Nghệ_An" localSheetId="2">#REF!</definedName>
    <definedName name="Nghệ_An" localSheetId="3">#REF!</definedName>
    <definedName name="Nghệ_An" localSheetId="8">#REF!</definedName>
    <definedName name="Nghệ_An">#REF!</definedName>
    <definedName name="nght" localSheetId="0">#REF!</definedName>
    <definedName name="nght" localSheetId="2">#REF!</definedName>
    <definedName name="nght" localSheetId="3">#REF!</definedName>
    <definedName name="nght" localSheetId="8">#REF!</definedName>
    <definedName name="nght">#REF!</definedName>
    <definedName name="ngu" localSheetId="9" hidden="1">{"'Sheet1'!$L$16"}</definedName>
    <definedName name="ngu" localSheetId="12" hidden="1">{"'Sheet1'!$L$16"}</definedName>
    <definedName name="ngu" localSheetId="13" hidden="1">{"'Sheet1'!$L$16"}</definedName>
    <definedName name="ngu" localSheetId="14" hidden="1">{"'Sheet1'!$L$16"}</definedName>
    <definedName name="ngu" localSheetId="15" hidden="1">{"'Sheet1'!$L$16"}</definedName>
    <definedName name="ngu" localSheetId="16" hidden="1">{"'Sheet1'!$L$16"}</definedName>
    <definedName name="ngu" localSheetId="0" hidden="1">{"'Sheet1'!$L$16"}</definedName>
    <definedName name="ngu" localSheetId="2" hidden="1">{"'Sheet1'!$L$16"}</definedName>
    <definedName name="ngu" localSheetId="3" hidden="1">{"'Sheet1'!$L$16"}</definedName>
    <definedName name="ngu" localSheetId="5" hidden="1">{"'Sheet1'!$L$16"}</definedName>
    <definedName name="ngu" localSheetId="6" hidden="1">{"'Sheet1'!$L$16"}</definedName>
    <definedName name="ngu" localSheetId="8" hidden="1">{"'Sheet1'!$L$16"}</definedName>
    <definedName name="ngu" hidden="1">{"'Sheet1'!$L$16"}</definedName>
    <definedName name="NH" localSheetId="0">#REF!</definedName>
    <definedName name="NH" localSheetId="2">#REF!</definedName>
    <definedName name="NH" localSheetId="3">#REF!</definedName>
    <definedName name="NH" localSheetId="8">#REF!</definedName>
    <definedName name="NH">#REF!</definedName>
    <definedName name="NHAÂN_COÂNG" localSheetId="9">[0]!cap</definedName>
    <definedName name="NHAÂN_COÂNG" localSheetId="12">[0]!cap</definedName>
    <definedName name="NHAÂN_COÂNG" localSheetId="13">[0]!cap</definedName>
    <definedName name="NHAÂN_COÂNG" localSheetId="14">[0]!cap</definedName>
    <definedName name="NHAÂN_COÂNG" localSheetId="0">PL01.ThuNS2023!cap</definedName>
    <definedName name="NHAÂN_COÂNG" localSheetId="2">PL03.QLHC!cap</definedName>
    <definedName name="NHAÂN_COÂNG" localSheetId="3">PL04ĐT!cap</definedName>
    <definedName name="NHAÂN_COÂNG" localSheetId="8">'PL09. Von vay lai'!cap</definedName>
    <definedName name="NHAÂN_COÂNG">[0]!cap</definedName>
    <definedName name="Nhaân_coâng_baäc_3_0_7__Nhoùm_1">"nc"</definedName>
    <definedName name="Nhan_xet_cua_dai">"Picture 1"</definedName>
    <definedName name="Nhancong2" localSheetId="9">#REF!</definedName>
    <definedName name="Nhancong2" localSheetId="0">#REF!</definedName>
    <definedName name="Nhancong2" localSheetId="2">#REF!</definedName>
    <definedName name="Nhancong2" localSheetId="3">#REF!</definedName>
    <definedName name="Nhancong2" localSheetId="8">#REF!</definedName>
    <definedName name="Nhancong2">#REF!</definedName>
    <definedName name="NHANH2_CG4" localSheetId="9" hidden="1">{"'Sheet1'!$L$16"}</definedName>
    <definedName name="NHANH2_CG4" localSheetId="12" hidden="1">{"'Sheet1'!$L$16"}</definedName>
    <definedName name="NHANH2_CG4" localSheetId="13" hidden="1">{"'Sheet1'!$L$16"}</definedName>
    <definedName name="NHANH2_CG4" localSheetId="14" hidden="1">{"'Sheet1'!$L$16"}</definedName>
    <definedName name="NHANH2_CG4" localSheetId="15" hidden="1">{"'Sheet1'!$L$16"}</definedName>
    <definedName name="NHANH2_CG4" localSheetId="16" hidden="1">{"'Sheet1'!$L$16"}</definedName>
    <definedName name="NHANH2_CG4" localSheetId="0" hidden="1">{"'Sheet1'!$L$16"}</definedName>
    <definedName name="NHANH2_CG4" localSheetId="2" hidden="1">{"'Sheet1'!$L$16"}</definedName>
    <definedName name="NHANH2_CG4" localSheetId="3" hidden="1">{"'Sheet1'!$L$16"}</definedName>
    <definedName name="NHANH2_CG4" localSheetId="8" hidden="1">{"'Sheet1'!$L$16"}</definedName>
    <definedName name="NHANH2_CG4" hidden="1">{"'Sheet1'!$L$16"}</definedName>
    <definedName name="Nhapsolieu" localSheetId="0">#REF!</definedName>
    <definedName name="Nhapsolieu" localSheetId="2">#REF!</definedName>
    <definedName name="Nhapsolieu" localSheetId="3">#REF!</definedName>
    <definedName name="Nhapsolieu" localSheetId="8">#REF!</definedName>
    <definedName name="Nhapsolieu">#REF!</definedName>
    <definedName name="Nhâm_CT" localSheetId="9">#REF!</definedName>
    <definedName name="Nhâm_CT" localSheetId="13">#REF!</definedName>
    <definedName name="Nhâm_CT" localSheetId="0">#REF!</definedName>
    <definedName name="Nhâm_CT" localSheetId="2">#REF!</definedName>
    <definedName name="Nhâm_CT" localSheetId="3">#REF!</definedName>
    <definedName name="Nhâm_CT" localSheetId="8">#REF!</definedName>
    <definedName name="Nhâm_CT">#REF!</definedName>
    <definedName name="Nhâm_Ctr" localSheetId="9">#REF!</definedName>
    <definedName name="Nhâm_Ctr" localSheetId="0">#REF!</definedName>
    <definedName name="Nhâm_Ctr" localSheetId="2">#REF!</definedName>
    <definedName name="Nhâm_Ctr" localSheetId="3">#REF!</definedName>
    <definedName name="Nhâm_Ctr" localSheetId="8">#REF!</definedName>
    <definedName name="Nhâm_Ctr">#REF!</definedName>
    <definedName name="nhfffd" localSheetId="12">{"DZ-TDTB2.XLS","Dcksat.xls"}</definedName>
    <definedName name="nhfffd" localSheetId="14">{"DZ-TDTB2.XLS","Dcksat.xls"}</definedName>
    <definedName name="nhfffd" localSheetId="0">{"DZ-TDTB2.XLS","Dcksat.xls"}</definedName>
    <definedName name="nhfffd" localSheetId="2">{"DZ-TDTB2.XLS","Dcksat.xls"}</definedName>
    <definedName name="nhfffd" localSheetId="3">{"DZ-TDTB2.XLS","Dcksat.xls"}</definedName>
    <definedName name="nhfffd" localSheetId="5">{"DZ-TDTB2.XLS","Dcksat.xls"}</definedName>
    <definedName name="nhfffd" localSheetId="6">{"DZ-TDTB2.XLS","Dcksat.xls"}</definedName>
    <definedName name="nhfffd" localSheetId="8">{"DZ-TDTB2.XLS","Dcksat.xls"}</definedName>
    <definedName name="nhfffd">{"DZ-TDTB2.XLS","Dcksat.xls"}</definedName>
    <definedName name="nhm" localSheetId="12" hidden="1">{"'Sheet1'!$L$16"}</definedName>
    <definedName name="nhm" localSheetId="14" hidden="1">{"'Sheet1'!$L$16"}</definedName>
    <definedName name="nhm" localSheetId="0" hidden="1">{"'Sheet1'!$L$16"}</definedName>
    <definedName name="nhm" localSheetId="2" hidden="1">{"'Sheet1'!$L$16"}</definedName>
    <definedName name="nhm" localSheetId="3" hidden="1">{"'Sheet1'!$L$16"}</definedName>
    <definedName name="nhm" localSheetId="5" hidden="1">{"'Sheet1'!$L$16"}</definedName>
    <definedName name="nhm" localSheetId="6" hidden="1">{"'Sheet1'!$L$16"}</definedName>
    <definedName name="nhm" localSheetId="8" hidden="1">{"'Sheet1'!$L$16"}</definedName>
    <definedName name="nhm" hidden="1">{"'Sheet1'!$L$16"}</definedName>
    <definedName name="nhn" localSheetId="0">#REF!</definedName>
    <definedName name="nhn" localSheetId="2">#REF!</definedName>
    <definedName name="nhn" localSheetId="3">#REF!</definedName>
    <definedName name="nhn" localSheetId="8">#REF!</definedName>
    <definedName name="nhn">#REF!</definedName>
    <definedName name="nhoatH30" localSheetId="0">#REF!</definedName>
    <definedName name="nhoatH30" localSheetId="2">#REF!</definedName>
    <definedName name="nhoatH30" localSheetId="3">#REF!</definedName>
    <definedName name="nhoatH30" localSheetId="8">#REF!</definedName>
    <definedName name="nhoatH30">#REF!</definedName>
    <definedName name="NHot" localSheetId="0">#REF!</definedName>
    <definedName name="NHot" localSheetId="2">#REF!</definedName>
    <definedName name="NHot" localSheetId="3">#REF!</definedName>
    <definedName name="NHot" localSheetId="8">#REF!</definedName>
    <definedName name="NHot">#REF!</definedName>
    <definedName name="nhu" localSheetId="0">#REF!</definedName>
    <definedName name="nhu" localSheetId="2">#REF!</definedName>
    <definedName name="nhu" localSheetId="3">#REF!</definedName>
    <definedName name="nhu" localSheetId="8">#REF!</definedName>
    <definedName name="nhu">#REF!</definedName>
    <definedName name="nhua" localSheetId="0">#REF!</definedName>
    <definedName name="nhua" localSheetId="2">#REF!</definedName>
    <definedName name="nhua" localSheetId="3">#REF!</definedName>
    <definedName name="nhua" localSheetId="8">#REF!</definedName>
    <definedName name="nhua">#REF!</definedName>
    <definedName name="nhuad" localSheetId="0">#REF!</definedName>
    <definedName name="nhuad" localSheetId="2">#REF!</definedName>
    <definedName name="nhuad" localSheetId="3">#REF!</definedName>
    <definedName name="nhuad" localSheetId="8">#REF!</definedName>
    <definedName name="nhuad">#REF!</definedName>
    <definedName name="nhuaduong" localSheetId="0">#REF!</definedName>
    <definedName name="nhuaduong" localSheetId="2">#REF!</definedName>
    <definedName name="nhuaduong" localSheetId="3">#REF!</definedName>
    <definedName name="nhuaduong" localSheetId="8">#REF!</definedName>
    <definedName name="nhuaduong">#REF!</definedName>
    <definedName name="nhutuong">#N/A</definedName>
    <definedName name="o" localSheetId="13">#REF!</definedName>
    <definedName name="o" localSheetId="0" hidden="1">{"'Sheet1'!$L$16"}</definedName>
    <definedName name="o" localSheetId="2" hidden="1">{"'Sheet1'!$L$16"}</definedName>
    <definedName name="o" localSheetId="3" hidden="1">{"'Sheet1'!$L$16"}</definedName>
    <definedName name="o" localSheetId="5" hidden="1">{"'Sheet1'!$L$16"}</definedName>
    <definedName name="o" localSheetId="6" hidden="1">{"'Sheet1'!$L$16"}</definedName>
    <definedName name="o" localSheetId="8" hidden="1">{"'Sheet1'!$L$16"}</definedName>
    <definedName name="o" hidden="1">{"'Sheet1'!$L$16"}</definedName>
    <definedName name="O_N" localSheetId="0">#REF!</definedName>
    <definedName name="O_N" localSheetId="2">#REF!</definedName>
    <definedName name="O_N" localSheetId="3">#REF!</definedName>
    <definedName name="O_N" localSheetId="8">#REF!</definedName>
    <definedName name="O_N">#REF!</definedName>
    <definedName name="Ö135" localSheetId="0">#REF!</definedName>
    <definedName name="Ö135" localSheetId="2">#REF!</definedName>
    <definedName name="Ö135" localSheetId="3">#REF!</definedName>
    <definedName name="Ö135" localSheetId="8">#REF!</definedName>
    <definedName name="Ö135">#REF!</definedName>
    <definedName name="oa" localSheetId="0">#REF!</definedName>
    <definedName name="oa" localSheetId="2">#REF!</definedName>
    <definedName name="oa" localSheetId="3">#REF!</definedName>
    <definedName name="oa" localSheetId="8">#REF!</definedName>
    <definedName name="oa">#REF!</definedName>
    <definedName name="ob" localSheetId="0">#REF!</definedName>
    <definedName name="ob" localSheetId="2">#REF!</definedName>
    <definedName name="ob" localSheetId="3">#REF!</definedName>
    <definedName name="ob" localSheetId="8">#REF!</definedName>
    <definedName name="ob">#REF!</definedName>
    <definedName name="ODA" localSheetId="9" hidden="1">{"'Sheet1'!$L$16"}</definedName>
    <definedName name="ODA" localSheetId="12" hidden="1">{"'Sheet1'!$L$16"}</definedName>
    <definedName name="ODA" localSheetId="13" hidden="1">{"'Sheet1'!$L$16"}</definedName>
    <definedName name="ODA" localSheetId="14" hidden="1">{"'Sheet1'!$L$16"}</definedName>
    <definedName name="ODA" localSheetId="15" hidden="1">{"'Sheet1'!$L$16"}</definedName>
    <definedName name="ODA" localSheetId="16" hidden="1">{"'Sheet1'!$L$16"}</definedName>
    <definedName name="ODA" localSheetId="0" hidden="1">{"'Sheet1'!$L$16"}</definedName>
    <definedName name="ODA" localSheetId="2" hidden="1">{"'Sheet1'!$L$16"}</definedName>
    <definedName name="ODA" localSheetId="3" hidden="1">{"'Sheet1'!$L$16"}</definedName>
    <definedName name="ODA" localSheetId="8" hidden="1">{"'Sheet1'!$L$16"}</definedName>
    <definedName name="ODA" hidden="1">{"'Sheet1'!$L$16"}</definedName>
    <definedName name="ol" localSheetId="0">#REF!</definedName>
    <definedName name="ol" localSheetId="2">#REF!</definedName>
    <definedName name="ol" localSheetId="3">#REF!</definedName>
    <definedName name="ol" localSheetId="8">#REF!</definedName>
    <definedName name="ol">#REF!</definedName>
    <definedName name="ong_cong_duc_san" localSheetId="0">#REF!</definedName>
    <definedName name="ong_cong_duc_san" localSheetId="2">#REF!</definedName>
    <definedName name="ong_cong_duc_san" localSheetId="3">#REF!</definedName>
    <definedName name="ong_cong_duc_san" localSheetId="8">#REF!</definedName>
    <definedName name="ong_cong_duc_san">#REF!</definedName>
    <definedName name="Ong_cong_hinh_hop_do_tai_cho" localSheetId="0">#REF!</definedName>
    <definedName name="Ong_cong_hinh_hop_do_tai_cho" localSheetId="2">#REF!</definedName>
    <definedName name="Ong_cong_hinh_hop_do_tai_cho" localSheetId="3">#REF!</definedName>
    <definedName name="Ong_cong_hinh_hop_do_tai_cho" localSheetId="8">#REF!</definedName>
    <definedName name="Ong_cong_hinh_hop_do_tai_cho">#REF!</definedName>
    <definedName name="ongnuoc" localSheetId="0">#REF!</definedName>
    <definedName name="ongnuoc" localSheetId="2">#REF!</definedName>
    <definedName name="ongnuoc" localSheetId="3">#REF!</definedName>
    <definedName name="ongnuoc" localSheetId="8">#REF!</definedName>
    <definedName name="ongnuoc">#REF!</definedName>
    <definedName name="ophom" localSheetId="0">#REF!</definedName>
    <definedName name="ophom" localSheetId="2">#REF!</definedName>
    <definedName name="ophom" localSheetId="3">#REF!</definedName>
    <definedName name="ophom" localSheetId="8">#REF!</definedName>
    <definedName name="ophom">#REF!</definedName>
    <definedName name="OrderTable" localSheetId="13" hidden="1">#REF!</definedName>
    <definedName name="OrderTable" localSheetId="15" hidden="1">#REF!</definedName>
    <definedName name="OrderTable" localSheetId="16" hidden="1">#REF!</definedName>
    <definedName name="OrderTable" localSheetId="0" hidden="1">#REF!</definedName>
    <definedName name="OrderTable" localSheetId="2" hidden="1">#REF!</definedName>
    <definedName name="OrderTable" localSheetId="3" hidden="1">#REF!</definedName>
    <definedName name="OrderTable" localSheetId="8" hidden="1">#REF!</definedName>
    <definedName name="OrderTable" hidden="1">#REF!</definedName>
    <definedName name="osc" localSheetId="0">#REF!</definedName>
    <definedName name="osc" localSheetId="2">#REF!</definedName>
    <definedName name="osc" localSheetId="3">#REF!</definedName>
    <definedName name="osc" localSheetId="8">#REF!</definedName>
    <definedName name="osc">#REF!</definedName>
    <definedName name="oto10T" localSheetId="0">#REF!</definedName>
    <definedName name="oto10T" localSheetId="2">#REF!</definedName>
    <definedName name="oto10T" localSheetId="3">#REF!</definedName>
    <definedName name="oto10T" localSheetId="8">#REF!</definedName>
    <definedName name="oto10T">#REF!</definedName>
    <definedName name="oto5T" localSheetId="0">#REF!</definedName>
    <definedName name="oto5T" localSheetId="2">#REF!</definedName>
    <definedName name="oto5T" localSheetId="3">#REF!</definedName>
    <definedName name="oto5T" localSheetId="8">#REF!</definedName>
    <definedName name="oto5T">#REF!</definedName>
    <definedName name="oto7T" localSheetId="0">#REF!</definedName>
    <definedName name="oto7T" localSheetId="2">#REF!</definedName>
    <definedName name="oto7T" localSheetId="3">#REF!</definedName>
    <definedName name="oto7T" localSheetId="8">#REF!</definedName>
    <definedName name="oto7T">#REF!</definedName>
    <definedName name="otonhua" localSheetId="0">#REF!</definedName>
    <definedName name="otonhua" localSheetId="2">#REF!</definedName>
    <definedName name="otonhua" localSheetId="3">#REF!</definedName>
    <definedName name="otonhua" localSheetId="8">#REF!</definedName>
    <definedName name="otonhua">#REF!</definedName>
    <definedName name="ototudo10" localSheetId="0">#REF!</definedName>
    <definedName name="ototudo10" localSheetId="2">#REF!</definedName>
    <definedName name="ototudo10" localSheetId="3">#REF!</definedName>
    <definedName name="ototudo10" localSheetId="8">#REF!</definedName>
    <definedName name="ototudo10">#REF!</definedName>
    <definedName name="ototudo12" localSheetId="0">#REF!</definedName>
    <definedName name="ototudo12" localSheetId="2">#REF!</definedName>
    <definedName name="ototudo12" localSheetId="3">#REF!</definedName>
    <definedName name="ototudo12" localSheetId="8">#REF!</definedName>
    <definedName name="ototudo12">#REF!</definedName>
    <definedName name="ototudo15" localSheetId="0">#REF!</definedName>
    <definedName name="ototudo15" localSheetId="2">#REF!</definedName>
    <definedName name="ototudo15" localSheetId="3">#REF!</definedName>
    <definedName name="ototudo15" localSheetId="8">#REF!</definedName>
    <definedName name="ototudo15">#REF!</definedName>
    <definedName name="ototudo2.5" localSheetId="0">#REF!</definedName>
    <definedName name="ototudo2.5" localSheetId="2">#REF!</definedName>
    <definedName name="ototudo2.5" localSheetId="3">#REF!</definedName>
    <definedName name="ototudo2.5" localSheetId="8">#REF!</definedName>
    <definedName name="ototudo2.5">#REF!</definedName>
    <definedName name="ototudo20" localSheetId="0">#REF!</definedName>
    <definedName name="ototudo20" localSheetId="2">#REF!</definedName>
    <definedName name="ototudo20" localSheetId="3">#REF!</definedName>
    <definedName name="ototudo20" localSheetId="8">#REF!</definedName>
    <definedName name="ototudo20">#REF!</definedName>
    <definedName name="ototudo25" localSheetId="0">#REF!</definedName>
    <definedName name="ototudo25" localSheetId="2">#REF!</definedName>
    <definedName name="ototudo25" localSheetId="3">#REF!</definedName>
    <definedName name="ototudo25" localSheetId="8">#REF!</definedName>
    <definedName name="ototudo25">#REF!</definedName>
    <definedName name="ototudo27" localSheetId="0">#REF!</definedName>
    <definedName name="ototudo27" localSheetId="2">#REF!</definedName>
    <definedName name="ototudo27" localSheetId="3">#REF!</definedName>
    <definedName name="ototudo27" localSheetId="8">#REF!</definedName>
    <definedName name="ototudo27">#REF!</definedName>
    <definedName name="ototudo3.5" localSheetId="0">#REF!</definedName>
    <definedName name="ototudo3.5" localSheetId="2">#REF!</definedName>
    <definedName name="ototudo3.5" localSheetId="3">#REF!</definedName>
    <definedName name="ototudo3.5" localSheetId="8">#REF!</definedName>
    <definedName name="ototudo3.5">#REF!</definedName>
    <definedName name="ototudo4" localSheetId="0">#REF!</definedName>
    <definedName name="ototudo4" localSheetId="2">#REF!</definedName>
    <definedName name="ototudo4" localSheetId="3">#REF!</definedName>
    <definedName name="ototudo4" localSheetId="8">#REF!</definedName>
    <definedName name="ototudo4">#REF!</definedName>
    <definedName name="ototudo5" localSheetId="0">#REF!</definedName>
    <definedName name="ototudo5" localSheetId="2">#REF!</definedName>
    <definedName name="ototudo5" localSheetId="3">#REF!</definedName>
    <definedName name="ototudo5" localSheetId="8">#REF!</definedName>
    <definedName name="ototudo5">#REF!</definedName>
    <definedName name="ototudo6" localSheetId="0">#REF!</definedName>
    <definedName name="ototudo6" localSheetId="2">#REF!</definedName>
    <definedName name="ototudo6" localSheetId="3">#REF!</definedName>
    <definedName name="ototudo6" localSheetId="8">#REF!</definedName>
    <definedName name="ototudo6">#REF!</definedName>
    <definedName name="ototudo7" localSheetId="0">#REF!</definedName>
    <definedName name="ototudo7" localSheetId="2">#REF!</definedName>
    <definedName name="ototudo7" localSheetId="3">#REF!</definedName>
    <definedName name="ototudo7" localSheetId="8">#REF!</definedName>
    <definedName name="ototudo7">#REF!</definedName>
    <definedName name="ototudo9" localSheetId="0">#REF!</definedName>
    <definedName name="ototudo9" localSheetId="2">#REF!</definedName>
    <definedName name="ototudo9" localSheetId="3">#REF!</definedName>
    <definedName name="ototudo9" localSheetId="8">#REF!</definedName>
    <definedName name="ototudo9">#REF!</definedName>
    <definedName name="ototuoinuoc4" localSheetId="0">#REF!</definedName>
    <definedName name="ototuoinuoc4" localSheetId="2">#REF!</definedName>
    <definedName name="ototuoinuoc4" localSheetId="3">#REF!</definedName>
    <definedName name="ototuoinuoc4" localSheetId="8">#REF!</definedName>
    <definedName name="ototuoinuoc4">#REF!</definedName>
    <definedName name="ototuoinuoc5" localSheetId="0">#REF!</definedName>
    <definedName name="ototuoinuoc5" localSheetId="2">#REF!</definedName>
    <definedName name="ototuoinuoc5" localSheetId="3">#REF!</definedName>
    <definedName name="ototuoinuoc5" localSheetId="8">#REF!</definedName>
    <definedName name="ototuoinuoc5">#REF!</definedName>
    <definedName name="ototuoinuoc6" localSheetId="0">#REF!</definedName>
    <definedName name="ototuoinuoc6" localSheetId="2">#REF!</definedName>
    <definedName name="ototuoinuoc6" localSheetId="3">#REF!</definedName>
    <definedName name="ototuoinuoc6" localSheetId="8">#REF!</definedName>
    <definedName name="ototuoinuoc6">#REF!</definedName>
    <definedName name="ototuoinuoc7" localSheetId="0">#REF!</definedName>
    <definedName name="ototuoinuoc7" localSheetId="2">#REF!</definedName>
    <definedName name="ototuoinuoc7" localSheetId="3">#REF!</definedName>
    <definedName name="ototuoinuoc7" localSheetId="8">#REF!</definedName>
    <definedName name="ototuoinuoc7">#REF!</definedName>
    <definedName name="otothung10" localSheetId="0">#REF!</definedName>
    <definedName name="otothung10" localSheetId="2">#REF!</definedName>
    <definedName name="otothung10" localSheetId="3">#REF!</definedName>
    <definedName name="otothung10" localSheetId="8">#REF!</definedName>
    <definedName name="otothung10">#REF!</definedName>
    <definedName name="otothung12" localSheetId="0">#REF!</definedName>
    <definedName name="otothung12" localSheetId="2">#REF!</definedName>
    <definedName name="otothung12" localSheetId="3">#REF!</definedName>
    <definedName name="otothung12" localSheetId="8">#REF!</definedName>
    <definedName name="otothung12">#REF!</definedName>
    <definedName name="otothung12.5" localSheetId="0">#REF!</definedName>
    <definedName name="otothung12.5" localSheetId="2">#REF!</definedName>
    <definedName name="otothung12.5" localSheetId="3">#REF!</definedName>
    <definedName name="otothung12.5" localSheetId="8">#REF!</definedName>
    <definedName name="otothung12.5">#REF!</definedName>
    <definedName name="otothung2" localSheetId="0">#REF!</definedName>
    <definedName name="otothung2" localSheetId="2">#REF!</definedName>
    <definedName name="otothung2" localSheetId="3">#REF!</definedName>
    <definedName name="otothung2" localSheetId="8">#REF!</definedName>
    <definedName name="otothung2">#REF!</definedName>
    <definedName name="otothung2.5" localSheetId="0">#REF!</definedName>
    <definedName name="otothung2.5" localSheetId="2">#REF!</definedName>
    <definedName name="otothung2.5" localSheetId="3">#REF!</definedName>
    <definedName name="otothung2.5" localSheetId="8">#REF!</definedName>
    <definedName name="otothung2.5">#REF!</definedName>
    <definedName name="otothung20" localSheetId="0">#REF!</definedName>
    <definedName name="otothung20" localSheetId="2">#REF!</definedName>
    <definedName name="otothung20" localSheetId="3">#REF!</definedName>
    <definedName name="otothung20" localSheetId="8">#REF!</definedName>
    <definedName name="otothung20">#REF!</definedName>
    <definedName name="otothung4" localSheetId="0">#REF!</definedName>
    <definedName name="otothung4" localSheetId="2">#REF!</definedName>
    <definedName name="otothung4" localSheetId="3">#REF!</definedName>
    <definedName name="otothung4" localSheetId="8">#REF!</definedName>
    <definedName name="otothung4">#REF!</definedName>
    <definedName name="otothung5" localSheetId="0">#REF!</definedName>
    <definedName name="otothung5" localSheetId="2">#REF!</definedName>
    <definedName name="otothung5" localSheetId="3">#REF!</definedName>
    <definedName name="otothung5" localSheetId="8">#REF!</definedName>
    <definedName name="otothung5">#REF!</definedName>
    <definedName name="otothung6" localSheetId="0">#REF!</definedName>
    <definedName name="otothung6" localSheetId="2">#REF!</definedName>
    <definedName name="otothung6" localSheetId="3">#REF!</definedName>
    <definedName name="otothung6" localSheetId="8">#REF!</definedName>
    <definedName name="otothung6">#REF!</definedName>
    <definedName name="otothung7" localSheetId="0">#REF!</definedName>
    <definedName name="otothung7" localSheetId="2">#REF!</definedName>
    <definedName name="otothung7" localSheetId="3">#REF!</definedName>
    <definedName name="otothung7" localSheetId="8">#REF!</definedName>
    <definedName name="otothung7">#REF!</definedName>
    <definedName name="Out" localSheetId="13">#REF!</definedName>
    <definedName name="Out">#N/A</definedName>
    <definedName name="ov" localSheetId="13">#REF!</definedName>
    <definedName name="ov" localSheetId="0">#REF!</definedName>
    <definedName name="ov" localSheetId="2">#REF!</definedName>
    <definedName name="ov" localSheetId="3">#REF!</definedName>
    <definedName name="ov" localSheetId="8">#REF!</definedName>
    <definedName name="ov">#REF!</definedName>
    <definedName name="oxy" localSheetId="0">#REF!</definedName>
    <definedName name="oxy" localSheetId="2">#REF!</definedName>
    <definedName name="oxy" localSheetId="3">#REF!</definedName>
    <definedName name="oxy" localSheetId="8">#REF!</definedName>
    <definedName name="oxy">#REF!</definedName>
    <definedName name="P_15" localSheetId="0">#REF!</definedName>
    <definedName name="P_15" localSheetId="2">#REF!</definedName>
    <definedName name="P_15" localSheetId="3">#REF!</definedName>
    <definedName name="P_15" localSheetId="8">#REF!</definedName>
    <definedName name="P_15">#REF!</definedName>
    <definedName name="p1_" localSheetId="0">#REF!</definedName>
    <definedName name="p1_" localSheetId="2">#REF!</definedName>
    <definedName name="p1_" localSheetId="3">#REF!</definedName>
    <definedName name="p1_" localSheetId="8">#REF!</definedName>
    <definedName name="p1_">#REF!</definedName>
    <definedName name="p2_" localSheetId="0">#REF!</definedName>
    <definedName name="p2_" localSheetId="2">#REF!</definedName>
    <definedName name="p2_" localSheetId="3">#REF!</definedName>
    <definedName name="p2_" localSheetId="8">#REF!</definedName>
    <definedName name="p2_">#REF!</definedName>
    <definedName name="P3_" localSheetId="0">#REF!</definedName>
    <definedName name="P3_" localSheetId="2">#REF!</definedName>
    <definedName name="P3_" localSheetId="3">#REF!</definedName>
    <definedName name="P3_" localSheetId="8">#REF!</definedName>
    <definedName name="P3_">#REF!</definedName>
    <definedName name="PA" localSheetId="0">#REF!</definedName>
    <definedName name="PA" localSheetId="2">#REF!</definedName>
    <definedName name="PA" localSheetId="3">#REF!</definedName>
    <definedName name="PA" localSheetId="8">#REF!</definedName>
    <definedName name="PA">#REF!</definedName>
    <definedName name="PA3.1" localSheetId="12" hidden="1">{"'Sheet1'!$L$16"}</definedName>
    <definedName name="PA3.1" localSheetId="14" hidden="1">{"'Sheet1'!$L$16"}</definedName>
    <definedName name="PA3.1" localSheetId="0" hidden="1">{"'Sheet1'!$L$16"}</definedName>
    <definedName name="PA3.1" localSheetId="2" hidden="1">{"'Sheet1'!$L$16"}</definedName>
    <definedName name="PA3.1" localSheetId="3" hidden="1">{"'Sheet1'!$L$16"}</definedName>
    <definedName name="PA3.1" localSheetId="5" hidden="1">{"'Sheet1'!$L$16"}</definedName>
    <definedName name="PA3.1" localSheetId="6" hidden="1">{"'Sheet1'!$L$16"}</definedName>
    <definedName name="PA3.1" localSheetId="8" hidden="1">{"'Sheet1'!$L$16"}</definedName>
    <definedName name="PA3.1" hidden="1">{"'Sheet1'!$L$16"}</definedName>
    <definedName name="PAIII_" localSheetId="9" hidden="1">{"'Sheet1'!$L$16"}</definedName>
    <definedName name="PAIII_" localSheetId="12" hidden="1">{"'Sheet1'!$L$16"}</definedName>
    <definedName name="PAIII_" localSheetId="13" hidden="1">{"'Sheet1'!$L$16"}</definedName>
    <definedName name="PAIII_" localSheetId="14" hidden="1">{"'Sheet1'!$L$16"}</definedName>
    <definedName name="PAIII_" localSheetId="15" hidden="1">{"'Sheet1'!$L$16"}</definedName>
    <definedName name="PAIII_" localSheetId="16" hidden="1">{"'Sheet1'!$L$16"}</definedName>
    <definedName name="PAIII_" localSheetId="0" hidden="1">{"'Sheet1'!$L$16"}</definedName>
    <definedName name="PAIII_" localSheetId="2" hidden="1">{"'Sheet1'!$L$16"}</definedName>
    <definedName name="PAIII_" localSheetId="3" hidden="1">{"'Sheet1'!$L$16"}</definedName>
    <definedName name="PAIII_" localSheetId="5" hidden="1">{"'Sheet1'!$L$16"}</definedName>
    <definedName name="PAIII_" localSheetId="6" hidden="1">{"'Sheet1'!$L$16"}</definedName>
    <definedName name="PAIII_" localSheetId="8" hidden="1">{"'Sheet1'!$L$16"}</definedName>
    <definedName name="PAIII_" hidden="1">{"'Sheet1'!$L$16"}</definedName>
    <definedName name="palang">#N/A</definedName>
    <definedName name="panen" localSheetId="13">#REF!</definedName>
    <definedName name="panen" localSheetId="0">#REF!</definedName>
    <definedName name="panen" localSheetId="2">#REF!</definedName>
    <definedName name="panen" localSheetId="3">#REF!</definedName>
    <definedName name="panen" localSheetId="8">#REF!</definedName>
    <definedName name="panen">#REF!</definedName>
    <definedName name="pantoi" localSheetId="0">#REF!</definedName>
    <definedName name="pantoi" localSheetId="2">#REF!</definedName>
    <definedName name="pantoi" localSheetId="3">#REF!</definedName>
    <definedName name="pantoi" localSheetId="8">#REF!</definedName>
    <definedName name="pantoi">#REF!</definedName>
    <definedName name="pbcpk" localSheetId="0">#REF!</definedName>
    <definedName name="pbcpk" localSheetId="2">#REF!</definedName>
    <definedName name="pbcpk" localSheetId="3">#REF!</definedName>
    <definedName name="pbcpk" localSheetId="8">#REF!</definedName>
    <definedName name="pbcpk">#REF!</definedName>
    <definedName name="pbng" localSheetId="0">#REF!</definedName>
    <definedName name="pbng" localSheetId="2">#REF!</definedName>
    <definedName name="pbng" localSheetId="3">#REF!</definedName>
    <definedName name="pbng" localSheetId="8">#REF!</definedName>
    <definedName name="pbng">#REF!</definedName>
    <definedName name="Pc" localSheetId="0">#REF!</definedName>
    <definedName name="Pc" localSheetId="2">#REF!</definedName>
    <definedName name="Pc" localSheetId="3">#REF!</definedName>
    <definedName name="Pc" localSheetId="8">#REF!</definedName>
    <definedName name="Pc">#REF!</definedName>
    <definedName name="PChe" localSheetId="0">#REF!</definedName>
    <definedName name="PChe" localSheetId="2">#REF!</definedName>
    <definedName name="PChe" localSheetId="3">#REF!</definedName>
    <definedName name="PChe" localSheetId="8">#REF!</definedName>
    <definedName name="PChe">#REF!</definedName>
    <definedName name="Pd" localSheetId="0">#REF!</definedName>
    <definedName name="Pd" localSheetId="2">#REF!</definedName>
    <definedName name="Pd" localSheetId="3">#REF!</definedName>
    <definedName name="Pd" localSheetId="8">#REF!</definedName>
    <definedName name="Pd">#REF!</definedName>
    <definedName name="PDo" localSheetId="9" hidden="1">{"'Sheet1'!$L$16"}</definedName>
    <definedName name="PDo" localSheetId="12" hidden="1">{"'Sheet1'!$L$16"}</definedName>
    <definedName name="PDo" localSheetId="13" hidden="1">{"'Sheet1'!$L$16"}</definedName>
    <definedName name="PDo" localSheetId="14" hidden="1">{"'Sheet1'!$L$16"}</definedName>
    <definedName name="PDo" localSheetId="15" hidden="1">{"'Sheet1'!$L$16"}</definedName>
    <definedName name="PDo" localSheetId="16" hidden="1">{"'Sheet1'!$L$16"}</definedName>
    <definedName name="PDo" localSheetId="0" hidden="1">{"'Sheet1'!$L$16"}</definedName>
    <definedName name="PDo" localSheetId="2" hidden="1">{"'Sheet1'!$L$16"}</definedName>
    <definedName name="PDo" localSheetId="3" hidden="1">{"'Sheet1'!$L$16"}</definedName>
    <definedName name="PDo" localSheetId="8" hidden="1">{"'Sheet1'!$L$16"}</definedName>
    <definedName name="PDo" hidden="1">{"'Sheet1'!$L$16"}</definedName>
    <definedName name="pgia" localSheetId="0">#REF!</definedName>
    <definedName name="pgia" localSheetId="2">#REF!</definedName>
    <definedName name="pgia" localSheetId="3">#REF!</definedName>
    <definedName name="pgia" localSheetId="8">#REF!</definedName>
    <definedName name="pgia">#REF!</definedName>
    <definedName name="PierData" localSheetId="13">#REF!</definedName>
    <definedName name="PierData" localSheetId="0">#REF!</definedName>
    <definedName name="PierData" localSheetId="2">#REF!</definedName>
    <definedName name="PierData" localSheetId="3">#REF!</definedName>
    <definedName name="PierData" localSheetId="8">#REF!</definedName>
    <definedName name="PierData">#REF!</definedName>
    <definedName name="PIL" localSheetId="0">#REF!</definedName>
    <definedName name="PIL" localSheetId="2">#REF!</definedName>
    <definedName name="PIL" localSheetId="3">#REF!</definedName>
    <definedName name="PIL" localSheetId="8">#REF!</definedName>
    <definedName name="PIL">#REF!</definedName>
    <definedName name="PileSize" localSheetId="0">#REF!</definedName>
    <definedName name="PileSize" localSheetId="2">#REF!</definedName>
    <definedName name="PileSize" localSheetId="3">#REF!</definedName>
    <definedName name="PileSize" localSheetId="8">#REF!</definedName>
    <definedName name="PileSize">#REF!</definedName>
    <definedName name="PileType" localSheetId="0">#REF!</definedName>
    <definedName name="PileType" localSheetId="2">#REF!</definedName>
    <definedName name="PileType" localSheetId="3">#REF!</definedName>
    <definedName name="PileType" localSheetId="8">#REF!</definedName>
    <definedName name="PileType">#REF!</definedName>
    <definedName name="PIP" localSheetId="9">BlankMacro1</definedName>
    <definedName name="PIP" localSheetId="12">BlankMacro1</definedName>
    <definedName name="PIP" localSheetId="13">BlankMacro1</definedName>
    <definedName name="PIP" localSheetId="14">BlankMacro1</definedName>
    <definedName name="PIP" localSheetId="0">BlankMacro1</definedName>
    <definedName name="PIP" localSheetId="2">BlankMacro1</definedName>
    <definedName name="PIP" localSheetId="3">BlankMacro1</definedName>
    <definedName name="PIP" localSheetId="8">BlankMacro1</definedName>
    <definedName name="PIP">BlankMacro1</definedName>
    <definedName name="PIPE2" localSheetId="9">BlankMacro1</definedName>
    <definedName name="PIPE2" localSheetId="12">BlankMacro1</definedName>
    <definedName name="PIPE2" localSheetId="13">BlankMacro1</definedName>
    <definedName name="PIPE2" localSheetId="14">BlankMacro1</definedName>
    <definedName name="PIPE2" localSheetId="0">BlankMacro1</definedName>
    <definedName name="PIPE2" localSheetId="2">BlankMacro1</definedName>
    <definedName name="PIPE2" localSheetId="3">BlankMacro1</definedName>
    <definedName name="PIPE2" localSheetId="8">BlankMacro1</definedName>
    <definedName name="PIPE2">BlankMacro1</definedName>
    <definedName name="PK" localSheetId="9">#REF!</definedName>
    <definedName name="PK" localSheetId="12">#REF!</definedName>
    <definedName name="PK" localSheetId="13">#REF!</definedName>
    <definedName name="PK" localSheetId="0">#REF!</definedName>
    <definedName name="PK" localSheetId="2">#REF!</definedName>
    <definedName name="PK" localSheetId="3">#REF!</definedName>
    <definedName name="PK" localSheetId="8">#REF!</definedName>
    <definedName name="PK">#REF!</definedName>
    <definedName name="PL" localSheetId="12" hidden="1">{"'Sheet1'!$L$16"}</definedName>
    <definedName name="PL" localSheetId="14" hidden="1">{"'Sheet1'!$L$16"}</definedName>
    <definedName name="PL" localSheetId="0" hidden="1">{"'Sheet1'!$L$16"}</definedName>
    <definedName name="PL" localSheetId="2" hidden="1">{"'Sheet1'!$L$16"}</definedName>
    <definedName name="PL" localSheetId="3" hidden="1">{"'Sheet1'!$L$16"}</definedName>
    <definedName name="PL" localSheetId="5" hidden="1">{"'Sheet1'!$L$16"}</definedName>
    <definedName name="PL" localSheetId="6" hidden="1">{"'Sheet1'!$L$16"}</definedName>
    <definedName name="PL" localSheetId="8" hidden="1">{"'Sheet1'!$L$16"}</definedName>
    <definedName name="PL" hidden="1">{"'Sheet1'!$L$16"}</definedName>
    <definedName name="Plc_" localSheetId="9">#REF!</definedName>
    <definedName name="Plc_" localSheetId="0">#REF!</definedName>
    <definedName name="Plc_" localSheetId="2">#REF!</definedName>
    <definedName name="Plc_" localSheetId="3">#REF!</definedName>
    <definedName name="Plc_" localSheetId="8">#REF!</definedName>
    <definedName name="Plc_">#REF!</definedName>
    <definedName name="plctel" localSheetId="9">#REF!</definedName>
    <definedName name="plctel" localSheetId="0">#REF!</definedName>
    <definedName name="plctel" localSheetId="2">#REF!</definedName>
    <definedName name="plctel" localSheetId="3">#REF!</definedName>
    <definedName name="plctel" localSheetId="8">#REF!</definedName>
    <definedName name="plctel">#REF!</definedName>
    <definedName name="PLKL" localSheetId="0">#REF!</definedName>
    <definedName name="PLKL" localSheetId="2">#REF!</definedName>
    <definedName name="PLKL" localSheetId="3">#REF!</definedName>
    <definedName name="PLKL" localSheetId="8">#REF!</definedName>
    <definedName name="PLKL">#REF!</definedName>
    <definedName name="PLM" localSheetId="0">#REF!</definedName>
    <definedName name="PLM" localSheetId="2">#REF!</definedName>
    <definedName name="PLM" localSheetId="3">#REF!</definedName>
    <definedName name="PLM" localSheetId="8">#REF!</definedName>
    <definedName name="PLM">#REF!</definedName>
    <definedName name="PLOT" localSheetId="0">#REF!</definedName>
    <definedName name="PLOT" localSheetId="2">#REF!</definedName>
    <definedName name="PLOT" localSheetId="3">#REF!</definedName>
    <definedName name="PLOT" localSheetId="8">#REF!</definedName>
    <definedName name="PLOT">#REF!</definedName>
    <definedName name="PlucBcaoTD" localSheetId="12" hidden="1">{"'Sheet1'!$L$16"}</definedName>
    <definedName name="PlucBcaoTD" localSheetId="14" hidden="1">{"'Sheet1'!$L$16"}</definedName>
    <definedName name="PlucBcaoTD" localSheetId="0" hidden="1">{"'Sheet1'!$L$16"}</definedName>
    <definedName name="PlucBcaoTD" localSheetId="2" hidden="1">{"'Sheet1'!$L$16"}</definedName>
    <definedName name="PlucBcaoTD" localSheetId="3" hidden="1">{"'Sheet1'!$L$16"}</definedName>
    <definedName name="PlucBcaoTD" localSheetId="5" hidden="1">{"'Sheet1'!$L$16"}</definedName>
    <definedName name="PlucBcaoTD" localSheetId="6" hidden="1">{"'Sheet1'!$L$16"}</definedName>
    <definedName name="PlucBcaoTD" localSheetId="8" hidden="1">{"'Sheet1'!$L$16"}</definedName>
    <definedName name="PlucBcaoTD" hidden="1">{"'Sheet1'!$L$16"}</definedName>
    <definedName name="PLV" localSheetId="0">#REF!</definedName>
    <definedName name="PLV" localSheetId="2">#REF!</definedName>
    <definedName name="PLV" localSheetId="3">#REF!</definedName>
    <definedName name="PLV" localSheetId="8">#REF!</definedName>
    <definedName name="PLV">#REF!</definedName>
    <definedName name="pm.." localSheetId="0">#REF!</definedName>
    <definedName name="pm.." localSheetId="2">#REF!</definedName>
    <definedName name="pm.." localSheetId="3">#REF!</definedName>
    <definedName name="pm.." localSheetId="8">#REF!</definedName>
    <definedName name="pm..">#REF!</definedName>
    <definedName name="PMS" localSheetId="9" hidden="1">{"'Sheet1'!$L$16"}</definedName>
    <definedName name="PMS" localSheetId="12" hidden="1">{"'Sheet1'!$L$16"}</definedName>
    <definedName name="PMS" localSheetId="13" hidden="1">{"'Sheet1'!$L$16"}</definedName>
    <definedName name="PMS" localSheetId="14" hidden="1">{"'Sheet1'!$L$16"}</definedName>
    <definedName name="PMS" localSheetId="15" hidden="1">{"'Sheet1'!$L$16"}</definedName>
    <definedName name="PMS" localSheetId="16" hidden="1">{"'Sheet1'!$L$16"}</definedName>
    <definedName name="PMS" localSheetId="0" hidden="1">{"'Sheet1'!$L$16"}</definedName>
    <definedName name="PMS" localSheetId="2" hidden="1">{"'Sheet1'!$L$16"}</definedName>
    <definedName name="PMS" localSheetId="3" hidden="1">{"'Sheet1'!$L$16"}</definedName>
    <definedName name="PMS" localSheetId="5" hidden="1">{"'Sheet1'!$L$16"}</definedName>
    <definedName name="PMS" localSheetId="6" hidden="1">{"'Sheet1'!$L$16"}</definedName>
    <definedName name="PMS" localSheetId="8" hidden="1">{"'Sheet1'!$L$16"}</definedName>
    <definedName name="PMS" hidden="1">{"'Sheet1'!$L$16"}</definedName>
    <definedName name="PMUX" localSheetId="0">#REF!</definedName>
    <definedName name="PMUX" localSheetId="2">#REF!</definedName>
    <definedName name="PMUX" localSheetId="3">#REF!</definedName>
    <definedName name="PMUX" localSheetId="8">#REF!</definedName>
    <definedName name="PMUX">#REF!</definedName>
    <definedName name="Pno" localSheetId="0">#REF!</definedName>
    <definedName name="Pno" localSheetId="2">#REF!</definedName>
    <definedName name="Pno" localSheetId="3">#REF!</definedName>
    <definedName name="Pno" localSheetId="8">#REF!</definedName>
    <definedName name="Pno">#REF!</definedName>
    <definedName name="Poppy" localSheetId="0">#REF!</definedName>
    <definedName name="Poppy" localSheetId="2">#REF!</definedName>
    <definedName name="Poppy" localSheetId="3">#REF!</definedName>
    <definedName name="Poppy" localSheetId="8">#REF!</definedName>
    <definedName name="Poppy">#REF!</definedName>
    <definedName name="pp_1XDM" localSheetId="0">#REF!</definedName>
    <definedName name="pp_1XDM" localSheetId="2">#REF!</definedName>
    <definedName name="pp_1XDM" localSheetId="3">#REF!</definedName>
    <definedName name="pp_1XDM" localSheetId="8">#REF!</definedName>
    <definedName name="pp_1XDM">#REF!</definedName>
    <definedName name="pp_3XDM" localSheetId="0">#REF!</definedName>
    <definedName name="pp_3XDM" localSheetId="2">#REF!</definedName>
    <definedName name="pp_3XDM" localSheetId="3">#REF!</definedName>
    <definedName name="pp_3XDM" localSheetId="8">#REF!</definedName>
    <definedName name="pp_3XDM">#REF!</definedName>
    <definedName name="PPP" localSheetId="9">BlankMacro1</definedName>
    <definedName name="PPP" localSheetId="12">BlankMacro1</definedName>
    <definedName name="PPP" localSheetId="13">BlankMacro1</definedName>
    <definedName name="PPP" localSheetId="14">BlankMacro1</definedName>
    <definedName name="PPP" localSheetId="0">BlankMacro1</definedName>
    <definedName name="PPP" localSheetId="2">BlankMacro1</definedName>
    <definedName name="PPP" localSheetId="3">BlankMacro1</definedName>
    <definedName name="PPP" localSheetId="8">BlankMacro1</definedName>
    <definedName name="PPP">BlankMacro1</definedName>
    <definedName name="PR" localSheetId="9">#REF!</definedName>
    <definedName name="PR" localSheetId="12">#REF!</definedName>
    <definedName name="PR" localSheetId="13">#REF!</definedName>
    <definedName name="PR" localSheetId="0">#REF!</definedName>
    <definedName name="PR" localSheetId="2">#REF!</definedName>
    <definedName name="PR" localSheetId="3">#REF!</definedName>
    <definedName name="PR" localSheetId="8">#REF!</definedName>
    <definedName name="PR">#REF!</definedName>
    <definedName name="PRICE" localSheetId="9">#REF!</definedName>
    <definedName name="PRICE" localSheetId="0">#REF!</definedName>
    <definedName name="PRICE" localSheetId="2">#REF!</definedName>
    <definedName name="PRICE" localSheetId="3">#REF!</definedName>
    <definedName name="PRICE" localSheetId="8">#REF!</definedName>
    <definedName name="PRICE">#REF!</definedName>
    <definedName name="PRICE1" localSheetId="9">#REF!</definedName>
    <definedName name="PRICE1" localSheetId="0">#REF!</definedName>
    <definedName name="PRICE1" localSheetId="2">#REF!</definedName>
    <definedName name="PRICE1" localSheetId="3">#REF!</definedName>
    <definedName name="PRICE1" localSheetId="8">#REF!</definedName>
    <definedName name="PRICE1">#REF!</definedName>
    <definedName name="_xlnm.Print_Area" localSheetId="9">'10. NSTW'!$A$1:$AK$59</definedName>
    <definedName name="_xlnm.Print_Area" localSheetId="10">'11. CTPH'!$A$1:$X$18</definedName>
    <definedName name="_xlnm.Print_Area" localSheetId="11">'12. ODA'!$A$1:$AO$33</definedName>
    <definedName name="_xlnm.Print_Area" localSheetId="12">'13. MTQG'!$A$1:$AI$36</definedName>
    <definedName name="_xlnm.Print_Area" localSheetId="13">'14. Tien dat'!$A$1:$P$25</definedName>
    <definedName name="_xlnm.Print_Area" localSheetId="14">'15. DoiungODA-NSTT'!$A$1:$Q$34</definedName>
    <definedName name="_xlnm.Print_Area" localSheetId="15">'16. NSTT'!$A$1:$V$67</definedName>
    <definedName name="_xlnm.Print_Area" localSheetId="16">'17. XSKT'!$A$1:$M$16</definedName>
    <definedName name="_xlnm.Print_Area" localSheetId="0">PL01.ThuNS2023!$A$1:$F$61</definedName>
    <definedName name="_xlnm.Print_Area" localSheetId="1">PL02.ChiNS2023!$A$1:$F$216</definedName>
    <definedName name="_xlnm.Print_Area" localSheetId="2">PL03.QLHC!$A$1:$K$352</definedName>
    <definedName name="_xlnm.Print_Area" localSheetId="3">PL04ĐT!$A$1:$J$96</definedName>
    <definedName name="_xlnm.Print_Area" localSheetId="4">PL05.ThuHX!$A$1:$O$21</definedName>
    <definedName name="_xlnm.Print_Area" localSheetId="5">'PL06.Thu.HX huong'!$A$1:$L$22</definedName>
    <definedName name="_xlnm.Print_Area" localSheetId="6">PL07.ChiNS.HX!$A$1:$K$23</definedName>
    <definedName name="_xlnm.Print_Area" localSheetId="7">PL08.Tiendat!$A$1:$F$18</definedName>
    <definedName name="_xlnm.Print_Area" localSheetId="8">'PL09. Von vay lai'!$A:$J</definedName>
    <definedName name="_xlnm.Print_Area">#REF!</definedName>
    <definedName name="PRINT_AREA_MI" localSheetId="12">#REF!</definedName>
    <definedName name="PRINT_AREA_MI" localSheetId="13">#REF!</definedName>
    <definedName name="PRINT_AREA_MI" localSheetId="0">#REF!</definedName>
    <definedName name="PRINT_AREA_MI" localSheetId="2">#REF!</definedName>
    <definedName name="PRINT_AREA_MI" localSheetId="3">#REF!</definedName>
    <definedName name="PRINT_AREA_MI" localSheetId="8">#REF!</definedName>
    <definedName name="PRINT_AREA_MI">#REF!</definedName>
    <definedName name="_xlnm.Print_Titles" localSheetId="9">'10. NSTW'!$5:$9</definedName>
    <definedName name="_xlnm.Print_Titles" localSheetId="10">'11. CTPH'!$4:$8</definedName>
    <definedName name="_xlnm.Print_Titles" localSheetId="11">'12. ODA'!$4:$10</definedName>
    <definedName name="_xlnm.Print_Titles" localSheetId="12">'13. MTQG'!$4:$8</definedName>
    <definedName name="_xlnm.Print_Titles" localSheetId="13">'14. Tien dat'!$4:$7</definedName>
    <definedName name="_xlnm.Print_Titles" localSheetId="14">'15. DoiungODA-NSTT'!$4:$9</definedName>
    <definedName name="_xlnm.Print_Titles" localSheetId="15">'16. NSTT'!$5:$8</definedName>
    <definedName name="_xlnm.Print_Titles" localSheetId="0">PL01.ThuNS2023!$5:$8</definedName>
    <definedName name="_xlnm.Print_Titles" localSheetId="1">PL02.ChiNS2023!$6:$9</definedName>
    <definedName name="_xlnm.Print_Titles" localSheetId="2">PL03.QLHC!$5:$5</definedName>
    <definedName name="_xlnm.Print_Titles" localSheetId="3">PL04ĐT!$5:$7</definedName>
    <definedName name="_xlnm.Print_Titles" localSheetId="8">'PL09. Von vay lai'!$4:$6</definedName>
    <definedName name="_xlnm.Print_Titles">#REF!</definedName>
    <definedName name="Print_Titles_MI" localSheetId="9">#REF!</definedName>
    <definedName name="Print_Titles_MI" localSheetId="0">#REF!</definedName>
    <definedName name="Print_Titles_MI" localSheetId="2">#REF!</definedName>
    <definedName name="Print_Titles_MI" localSheetId="3">#REF!</definedName>
    <definedName name="Print_Titles_MI" localSheetId="8">#REF!</definedName>
    <definedName name="Print_Titles_MI">#REF!</definedName>
    <definedName name="PRINTA" localSheetId="9">#REF!</definedName>
    <definedName name="PRINTA" localSheetId="0">#REF!</definedName>
    <definedName name="PRINTA" localSheetId="2">#REF!</definedName>
    <definedName name="PRINTA" localSheetId="3">#REF!</definedName>
    <definedName name="PRINTA" localSheetId="8">#REF!</definedName>
    <definedName name="PRINTA">#REF!</definedName>
    <definedName name="PRINTB" localSheetId="0">#REF!</definedName>
    <definedName name="PRINTB" localSheetId="2">#REF!</definedName>
    <definedName name="PRINTB" localSheetId="3">#REF!</definedName>
    <definedName name="PRINTB" localSheetId="8">#REF!</definedName>
    <definedName name="PRINTB">#REF!</definedName>
    <definedName name="PRINTC" localSheetId="0">#REF!</definedName>
    <definedName name="PRINTC" localSheetId="2">#REF!</definedName>
    <definedName name="PRINTC" localSheetId="3">#REF!</definedName>
    <definedName name="PRINTC" localSheetId="8">#REF!</definedName>
    <definedName name="PRINTC">#REF!</definedName>
    <definedName name="prjName" localSheetId="0">#REF!</definedName>
    <definedName name="prjName" localSheetId="2">#REF!</definedName>
    <definedName name="prjName" localSheetId="3">#REF!</definedName>
    <definedName name="prjName" localSheetId="8">#REF!</definedName>
    <definedName name="prjName">#REF!</definedName>
    <definedName name="prjNo" localSheetId="0">#REF!</definedName>
    <definedName name="prjNo" localSheetId="2">#REF!</definedName>
    <definedName name="prjNo" localSheetId="3">#REF!</definedName>
    <definedName name="prjNo" localSheetId="8">#REF!</definedName>
    <definedName name="prjNo">#REF!</definedName>
    <definedName name="Pro_Soil" localSheetId="0">#REF!</definedName>
    <definedName name="Pro_Soil" localSheetId="2">#REF!</definedName>
    <definedName name="Pro_Soil" localSheetId="3">#REF!</definedName>
    <definedName name="Pro_Soil" localSheetId="8">#REF!</definedName>
    <definedName name="Pro_Soil">#REF!</definedName>
    <definedName name="ProdForm" localSheetId="13" hidden="1">#REF!</definedName>
    <definedName name="ProdForm" localSheetId="15" hidden="1">#REF!</definedName>
    <definedName name="ProdForm" localSheetId="16" hidden="1">#REF!</definedName>
    <definedName name="ProdForm" localSheetId="0" hidden="1">#REF!</definedName>
    <definedName name="ProdForm" localSheetId="2" hidden="1">#REF!</definedName>
    <definedName name="ProdForm" localSheetId="3" hidden="1">#REF!</definedName>
    <definedName name="ProdForm" localSheetId="8" hidden="1">#REF!</definedName>
    <definedName name="ProdForm" hidden="1">#REF!</definedName>
    <definedName name="Product" localSheetId="13" hidden="1">#REF!</definedName>
    <definedName name="Product" localSheetId="15" hidden="1">#REF!</definedName>
    <definedName name="Product" localSheetId="16" hidden="1">#REF!</definedName>
    <definedName name="Product" localSheetId="0" hidden="1">#REF!</definedName>
    <definedName name="Product" localSheetId="2" hidden="1">#REF!</definedName>
    <definedName name="Product" localSheetId="3" hidden="1">#REF!</definedName>
    <definedName name="Product" localSheetId="8" hidden="1">#REF!</definedName>
    <definedName name="Product" hidden="1">#REF!</definedName>
    <definedName name="Profit">2%</definedName>
    <definedName name="PROPOSAL" localSheetId="9">#REF!</definedName>
    <definedName name="PROPOSAL" localSheetId="13">#REF!</definedName>
    <definedName name="PROPOSAL" localSheetId="0">#REF!</definedName>
    <definedName name="PROPOSAL" localSheetId="2">#REF!</definedName>
    <definedName name="PROPOSAL" localSheetId="3">#REF!</definedName>
    <definedName name="PROPOSAL" localSheetId="8">#REF!</definedName>
    <definedName name="PROPOSAL">#REF!</definedName>
    <definedName name="Province" localSheetId="9">#REF!</definedName>
    <definedName name="Province" localSheetId="0">#REF!</definedName>
    <definedName name="Province" localSheetId="2">#REF!</definedName>
    <definedName name="Province" localSheetId="3">#REF!</definedName>
    <definedName name="Province" localSheetId="8">#REF!</definedName>
    <definedName name="Province">#REF!</definedName>
    <definedName name="Pse" localSheetId="9">#REF!</definedName>
    <definedName name="Pse" localSheetId="0">#REF!</definedName>
    <definedName name="Pse" localSheetId="2">#REF!</definedName>
    <definedName name="Pse" localSheetId="3">#REF!</definedName>
    <definedName name="Pse" localSheetId="8">#REF!</definedName>
    <definedName name="Pse">#REF!</definedName>
    <definedName name="Pso" localSheetId="0">#REF!</definedName>
    <definedName name="Pso" localSheetId="2">#REF!</definedName>
    <definedName name="Pso" localSheetId="3">#REF!</definedName>
    <definedName name="Pso" localSheetId="8">#REF!</definedName>
    <definedName name="Pso">#REF!</definedName>
    <definedName name="pt" localSheetId="0">#REF!</definedName>
    <definedName name="pt" localSheetId="2">#REF!</definedName>
    <definedName name="pt" localSheetId="3">#REF!</definedName>
    <definedName name="pt" localSheetId="8">#REF!</definedName>
    <definedName name="pt">#REF!</definedName>
    <definedName name="PT_Duong" localSheetId="0">#REF!</definedName>
    <definedName name="PT_Duong" localSheetId="2">#REF!</definedName>
    <definedName name="PT_Duong" localSheetId="3">#REF!</definedName>
    <definedName name="PT_Duong" localSheetId="8">#REF!</definedName>
    <definedName name="PT_Duong">#REF!</definedName>
    <definedName name="ptbc" localSheetId="0">#REF!</definedName>
    <definedName name="ptbc" localSheetId="2">#REF!</definedName>
    <definedName name="ptbc" localSheetId="3">#REF!</definedName>
    <definedName name="ptbc" localSheetId="8">#REF!</definedName>
    <definedName name="ptbc">#REF!</definedName>
    <definedName name="PTC" localSheetId="0">#REF!</definedName>
    <definedName name="PTC" localSheetId="2">#REF!</definedName>
    <definedName name="PTC" localSheetId="3">#REF!</definedName>
    <definedName name="PTC" localSheetId="8">#REF!</definedName>
    <definedName name="PTC">#REF!</definedName>
    <definedName name="ptdg" localSheetId="0">#REF!</definedName>
    <definedName name="ptdg" localSheetId="2">#REF!</definedName>
    <definedName name="ptdg" localSheetId="3">#REF!</definedName>
    <definedName name="ptdg" localSheetId="8">#REF!</definedName>
    <definedName name="ptdg">#REF!</definedName>
    <definedName name="PTDG_cau" localSheetId="0">#REF!</definedName>
    <definedName name="PTDG_cau" localSheetId="2">#REF!</definedName>
    <definedName name="PTDG_cau" localSheetId="3">#REF!</definedName>
    <definedName name="PTDG_cau" localSheetId="8">#REF!</definedName>
    <definedName name="PTDG_cau">#REF!</definedName>
    <definedName name="ptdg_cong" localSheetId="0">#REF!</definedName>
    <definedName name="ptdg_cong" localSheetId="2">#REF!</definedName>
    <definedName name="ptdg_cong" localSheetId="3">#REF!</definedName>
    <definedName name="ptdg_cong" localSheetId="8">#REF!</definedName>
    <definedName name="ptdg_cong">#REF!</definedName>
    <definedName name="PTDG_DCV" localSheetId="0">#REF!</definedName>
    <definedName name="PTDG_DCV" localSheetId="2">#REF!</definedName>
    <definedName name="PTDG_DCV" localSheetId="3">#REF!</definedName>
    <definedName name="PTDG_DCV" localSheetId="8">#REF!</definedName>
    <definedName name="PTDG_DCV">#REF!</definedName>
    <definedName name="ptdg_duong" localSheetId="0">#REF!</definedName>
    <definedName name="ptdg_duong" localSheetId="2">#REF!</definedName>
    <definedName name="ptdg_duong" localSheetId="3">#REF!</definedName>
    <definedName name="ptdg_duong" localSheetId="8">#REF!</definedName>
    <definedName name="ptdg_duong">#REF!</definedName>
    <definedName name="ptdg_ke" localSheetId="0">#REF!</definedName>
    <definedName name="ptdg_ke" localSheetId="2">#REF!</definedName>
    <definedName name="ptdg_ke" localSheetId="3">#REF!</definedName>
    <definedName name="ptdg_ke" localSheetId="8">#REF!</definedName>
    <definedName name="ptdg_ke">#REF!</definedName>
    <definedName name="PTE" localSheetId="0">#REF!</definedName>
    <definedName name="PTE" localSheetId="2">#REF!</definedName>
    <definedName name="PTE" localSheetId="3">#REF!</definedName>
    <definedName name="PTE" localSheetId="8">#REF!</definedName>
    <definedName name="PTE">#REF!</definedName>
    <definedName name="PtichDTL" localSheetId="9">[0]!Raûi_pheân_tre</definedName>
    <definedName name="PtichDTL" localSheetId="12">[0]!Raûi_pheân_tre</definedName>
    <definedName name="PtichDTL" localSheetId="13">[0]!Raûi_pheân_tre</definedName>
    <definedName name="PtichDTL" localSheetId="14">[0]!Raûi_pheân_tre</definedName>
    <definedName name="PtichDTL">#N/A</definedName>
    <definedName name="PTien72" localSheetId="9" hidden="1">{"'Sheet1'!$L$16"}</definedName>
    <definedName name="PTien72" localSheetId="12" hidden="1">{"'Sheet1'!$L$16"}</definedName>
    <definedName name="PTien72" localSheetId="13" hidden="1">{"'Sheet1'!$L$16"}</definedName>
    <definedName name="PTien72" localSheetId="14" hidden="1">{"'Sheet1'!$L$16"}</definedName>
    <definedName name="PTien72" localSheetId="15" hidden="1">{"'Sheet1'!$L$16"}</definedName>
    <definedName name="PTien72" localSheetId="16" hidden="1">{"'Sheet1'!$L$16"}</definedName>
    <definedName name="PTien72" localSheetId="0" hidden="1">{"'Sheet1'!$L$16"}</definedName>
    <definedName name="PTien72" localSheetId="2" hidden="1">{"'Sheet1'!$L$16"}</definedName>
    <definedName name="PTien72" localSheetId="3" hidden="1">{"'Sheet1'!$L$16"}</definedName>
    <definedName name="PTien72" localSheetId="8" hidden="1">{"'Sheet1'!$L$16"}</definedName>
    <definedName name="PTien72" hidden="1">{"'Sheet1'!$L$16"}</definedName>
    <definedName name="PTNC" localSheetId="0">#REF!</definedName>
    <definedName name="PTNC" localSheetId="2">#REF!</definedName>
    <definedName name="PTNC" localSheetId="3">#REF!</definedName>
    <definedName name="PTNC" localSheetId="8">#REF!</definedName>
    <definedName name="PTNC">#REF!</definedName>
    <definedName name="Pu" localSheetId="0">#REF!</definedName>
    <definedName name="Pu" localSheetId="2">#REF!</definedName>
    <definedName name="Pu" localSheetId="3">#REF!</definedName>
    <definedName name="Pu" localSheetId="8">#REF!</definedName>
    <definedName name="Pu">#REF!</definedName>
    <definedName name="pvd" localSheetId="0">#REF!</definedName>
    <definedName name="pvd" localSheetId="2">#REF!</definedName>
    <definedName name="pvd" localSheetId="3">#REF!</definedName>
    <definedName name="pvd" localSheetId="8">#REF!</definedName>
    <definedName name="pvd">#REF!</definedName>
    <definedName name="pw" localSheetId="0">#REF!</definedName>
    <definedName name="pw" localSheetId="2">#REF!</definedName>
    <definedName name="pw" localSheetId="3">#REF!</definedName>
    <definedName name="pw" localSheetId="8">#REF!</definedName>
    <definedName name="pw">#REF!</definedName>
    <definedName name="Phan_cap" localSheetId="0">#REF!</definedName>
    <definedName name="Phan_cap" localSheetId="2">#REF!</definedName>
    <definedName name="Phan_cap" localSheetId="3">#REF!</definedName>
    <definedName name="Phan_cap" localSheetId="8">#REF!</definedName>
    <definedName name="Phan_cap">#REF!</definedName>
    <definedName name="PHAN_DIEN_DZ0.4KV" localSheetId="0">#REF!</definedName>
    <definedName name="PHAN_DIEN_DZ0.4KV" localSheetId="2">#REF!</definedName>
    <definedName name="PHAN_DIEN_DZ0.4KV" localSheetId="3">#REF!</definedName>
    <definedName name="PHAN_DIEN_DZ0.4KV" localSheetId="8">#REF!</definedName>
    <definedName name="PHAN_DIEN_DZ0.4KV">#REF!</definedName>
    <definedName name="PHAN_DIEN_TBA" localSheetId="0">#REF!</definedName>
    <definedName name="PHAN_DIEN_TBA" localSheetId="2">#REF!</definedName>
    <definedName name="PHAN_DIEN_TBA" localSheetId="3">#REF!</definedName>
    <definedName name="PHAN_DIEN_TBA" localSheetId="8">#REF!</definedName>
    <definedName name="PHAN_DIEN_TBA">#REF!</definedName>
    <definedName name="PHAN_MUA_SAM_DZ0.4KV" localSheetId="0">#REF!</definedName>
    <definedName name="PHAN_MUA_SAM_DZ0.4KV" localSheetId="2">#REF!</definedName>
    <definedName name="PHAN_MUA_SAM_DZ0.4KV" localSheetId="3">#REF!</definedName>
    <definedName name="PHAN_MUA_SAM_DZ0.4KV" localSheetId="8">#REF!</definedName>
    <definedName name="PHAN_MUA_SAM_DZ0.4KV">#REF!</definedName>
    <definedName name="phatdien10" localSheetId="0">#REF!</definedName>
    <definedName name="phatdien10" localSheetId="2">#REF!</definedName>
    <definedName name="phatdien10" localSheetId="3">#REF!</definedName>
    <definedName name="phatdien10" localSheetId="8">#REF!</definedName>
    <definedName name="phatdien10">#REF!</definedName>
    <definedName name="phatdien112" localSheetId="0">#REF!</definedName>
    <definedName name="phatdien112" localSheetId="2">#REF!</definedName>
    <definedName name="phatdien112" localSheetId="3">#REF!</definedName>
    <definedName name="phatdien112" localSheetId="8">#REF!</definedName>
    <definedName name="phatdien112">#REF!</definedName>
    <definedName name="phatdien122" localSheetId="0">#REF!</definedName>
    <definedName name="phatdien122" localSheetId="2">#REF!</definedName>
    <definedName name="phatdien122" localSheetId="3">#REF!</definedName>
    <definedName name="phatdien122" localSheetId="8">#REF!</definedName>
    <definedName name="phatdien122">#REF!</definedName>
    <definedName name="phatdien15" localSheetId="0">#REF!</definedName>
    <definedName name="phatdien15" localSheetId="2">#REF!</definedName>
    <definedName name="phatdien15" localSheetId="3">#REF!</definedName>
    <definedName name="phatdien15" localSheetId="8">#REF!</definedName>
    <definedName name="phatdien15">#REF!</definedName>
    <definedName name="phatdien20" localSheetId="0">#REF!</definedName>
    <definedName name="phatdien20" localSheetId="2">#REF!</definedName>
    <definedName name="phatdien20" localSheetId="3">#REF!</definedName>
    <definedName name="phatdien20" localSheetId="8">#REF!</definedName>
    <definedName name="phatdien20">#REF!</definedName>
    <definedName name="phatdien25" localSheetId="0">#REF!</definedName>
    <definedName name="phatdien25" localSheetId="2">#REF!</definedName>
    <definedName name="phatdien25" localSheetId="3">#REF!</definedName>
    <definedName name="phatdien25" localSheetId="8">#REF!</definedName>
    <definedName name="phatdien25">#REF!</definedName>
    <definedName name="phatdien30" localSheetId="0">#REF!</definedName>
    <definedName name="phatdien30" localSheetId="2">#REF!</definedName>
    <definedName name="phatdien30" localSheetId="3">#REF!</definedName>
    <definedName name="phatdien30" localSheetId="8">#REF!</definedName>
    <definedName name="phatdien30">#REF!</definedName>
    <definedName name="phatdien38" localSheetId="0">#REF!</definedName>
    <definedName name="phatdien38" localSheetId="2">#REF!</definedName>
    <definedName name="phatdien38" localSheetId="3">#REF!</definedName>
    <definedName name="phatdien38" localSheetId="8">#REF!</definedName>
    <definedName name="phatdien38">#REF!</definedName>
    <definedName name="phatdien45" localSheetId="0">#REF!</definedName>
    <definedName name="phatdien45" localSheetId="2">#REF!</definedName>
    <definedName name="phatdien45" localSheetId="3">#REF!</definedName>
    <definedName name="phatdien45" localSheetId="8">#REF!</definedName>
    <definedName name="phatdien45">#REF!</definedName>
    <definedName name="phatdien5.2" localSheetId="0">#REF!</definedName>
    <definedName name="phatdien5.2" localSheetId="2">#REF!</definedName>
    <definedName name="phatdien5.2" localSheetId="3">#REF!</definedName>
    <definedName name="phatdien5.2" localSheetId="8">#REF!</definedName>
    <definedName name="phatdien5.2">#REF!</definedName>
    <definedName name="phatdien50" localSheetId="0">#REF!</definedName>
    <definedName name="phatdien50" localSheetId="2">#REF!</definedName>
    <definedName name="phatdien50" localSheetId="3">#REF!</definedName>
    <definedName name="phatdien50" localSheetId="8">#REF!</definedName>
    <definedName name="phatdien50">#REF!</definedName>
    <definedName name="phatdien60" localSheetId="0">#REF!</definedName>
    <definedName name="phatdien60" localSheetId="2">#REF!</definedName>
    <definedName name="phatdien60" localSheetId="3">#REF!</definedName>
    <definedName name="phatdien60" localSheetId="8">#REF!</definedName>
    <definedName name="phatdien60">#REF!</definedName>
    <definedName name="phatdien75" localSheetId="0">#REF!</definedName>
    <definedName name="phatdien75" localSheetId="2">#REF!</definedName>
    <definedName name="phatdien75" localSheetId="3">#REF!</definedName>
    <definedName name="phatdien75" localSheetId="8">#REF!</definedName>
    <definedName name="phatdien75">#REF!</definedName>
    <definedName name="phatdien8" localSheetId="0">#REF!</definedName>
    <definedName name="phatdien8" localSheetId="2">#REF!</definedName>
    <definedName name="phatdien8" localSheetId="3">#REF!</definedName>
    <definedName name="phatdien8" localSheetId="8">#REF!</definedName>
    <definedName name="phatdien8">#REF!</definedName>
    <definedName name="phen" localSheetId="0">#REF!</definedName>
    <definedName name="phen" localSheetId="2">#REF!</definedName>
    <definedName name="phen" localSheetId="3">#REF!</definedName>
    <definedName name="phen" localSheetId="8">#REF!</definedName>
    <definedName name="phen">#REF!</definedName>
    <definedName name="phi" localSheetId="0">#REF!</definedName>
    <definedName name="phi" localSheetId="2">#REF!</definedName>
    <definedName name="phi" localSheetId="3">#REF!</definedName>
    <definedName name="phi" localSheetId="8">#REF!</definedName>
    <definedName name="phi">#REF!</definedName>
    <definedName name="phi_inertial" localSheetId="0">#REF!</definedName>
    <definedName name="phi_inertial" localSheetId="2">#REF!</definedName>
    <definedName name="phi_inertial" localSheetId="3">#REF!</definedName>
    <definedName name="phi_inertial" localSheetId="8">#REF!</definedName>
    <definedName name="phi_inertial">#REF!</definedName>
    <definedName name="Phi_le_phi" localSheetId="0">#REF!</definedName>
    <definedName name="Phi_le_phi" localSheetId="2">#REF!</definedName>
    <definedName name="Phi_le_phi" localSheetId="3">#REF!</definedName>
    <definedName name="Phi_le_phi" localSheetId="8">#REF!</definedName>
    <definedName name="Phi_le_phi">#REF!</definedName>
    <definedName name="phio" localSheetId="0">#REF!</definedName>
    <definedName name="phio" localSheetId="2">#REF!</definedName>
    <definedName name="phio" localSheetId="3">#REF!</definedName>
    <definedName name="phio" localSheetId="8">#REF!</definedName>
    <definedName name="phio">#REF!</definedName>
    <definedName name="Phone" localSheetId="0">#REF!</definedName>
    <definedName name="Phone" localSheetId="2">#REF!</definedName>
    <definedName name="Phone" localSheetId="3">#REF!</definedName>
    <definedName name="Phone" localSheetId="8">#REF!</definedName>
    <definedName name="Phone">#REF!</definedName>
    <definedName name="phson" localSheetId="0">#REF!</definedName>
    <definedName name="phson" localSheetId="2">#REF!</definedName>
    <definedName name="phson" localSheetId="3">#REF!</definedName>
    <definedName name="phson" localSheetId="8">#REF!</definedName>
    <definedName name="phson">#REF!</definedName>
    <definedName name="phu_luc_vua" localSheetId="0">#REF!</definedName>
    <definedName name="phu_luc_vua" localSheetId="2">#REF!</definedName>
    <definedName name="phu_luc_vua" localSheetId="3">#REF!</definedName>
    <definedName name="phu_luc_vua" localSheetId="8">#REF!</definedName>
    <definedName name="phu_luc_vua">#REF!</definedName>
    <definedName name="Phú_Yên" localSheetId="0">#REF!</definedName>
    <definedName name="Phú_Yên" localSheetId="2">#REF!</definedName>
    <definedName name="Phú_Yên" localSheetId="3">#REF!</definedName>
    <definedName name="Phú_Yên" localSheetId="8">#REF!</definedName>
    <definedName name="Phú_Yên">#REF!</definedName>
    <definedName name="phugia" localSheetId="0">#REF!</definedName>
    <definedName name="phugia" localSheetId="2">#REF!</definedName>
    <definedName name="phugia" localSheetId="3">#REF!</definedName>
    <definedName name="phugia" localSheetId="8">#REF!</definedName>
    <definedName name="phugia">#REF!</definedName>
    <definedName name="phugia2" localSheetId="0">#REF!</definedName>
    <definedName name="phugia2" localSheetId="2">#REF!</definedName>
    <definedName name="phugia2" localSheetId="3">#REF!</definedName>
    <definedName name="phugia2" localSheetId="8">#REF!</definedName>
    <definedName name="phugia2">#REF!</definedName>
    <definedName name="phugia3" localSheetId="0">#REF!</definedName>
    <definedName name="phugia3" localSheetId="2">#REF!</definedName>
    <definedName name="phugia3" localSheetId="3">#REF!</definedName>
    <definedName name="phugia3" localSheetId="8">#REF!</definedName>
    <definedName name="phugia3">#REF!</definedName>
    <definedName name="phugia4" localSheetId="0">#REF!</definedName>
    <definedName name="phugia4" localSheetId="2">#REF!</definedName>
    <definedName name="phugia4" localSheetId="3">#REF!</definedName>
    <definedName name="phugia4" localSheetId="8">#REF!</definedName>
    <definedName name="phugia4">#REF!</definedName>
    <definedName name="phugia5" localSheetId="0">#REF!</definedName>
    <definedName name="phugia5" localSheetId="2">#REF!</definedName>
    <definedName name="phugia5" localSheetId="3">#REF!</definedName>
    <definedName name="phugia5" localSheetId="8">#REF!</definedName>
    <definedName name="phugia5">#REF!</definedName>
    <definedName name="phunson">#N/A</definedName>
    <definedName name="phunvua">#N/A</definedName>
    <definedName name="q" localSheetId="0">#REF!</definedName>
    <definedName name="q" localSheetId="2">#REF!</definedName>
    <definedName name="q" localSheetId="3">#REF!</definedName>
    <definedName name="q" localSheetId="8">#REF!</definedName>
    <definedName name="q">#REF!</definedName>
    <definedName name="Q__sè_721_Q__KH_T___27_5_03" localSheetId="9">__</definedName>
    <definedName name="Q__sè_721_Q__KH_T___27_5_03" localSheetId="12">__</definedName>
    <definedName name="Q__sè_721_Q__KH_T___27_5_03" localSheetId="13">__</definedName>
    <definedName name="Q__sè_721_Q__KH_T___27_5_03" localSheetId="14">__</definedName>
    <definedName name="Q__sè_721_Q__KH_T___27_5_03" localSheetId="0">__</definedName>
    <definedName name="Q__sè_721_Q__KH_T___27_5_03" localSheetId="2">__</definedName>
    <definedName name="Q__sè_721_Q__KH_T___27_5_03" localSheetId="3">__</definedName>
    <definedName name="Q__sè_721_Q__KH_T___27_5_03" localSheetId="8">__</definedName>
    <definedName name="Q__sè_721_Q__KH_T___27_5_03">__</definedName>
    <definedName name="qa" localSheetId="9" hidden="1">{"'Sheet1'!$L$16"}</definedName>
    <definedName name="qa" localSheetId="12" hidden="1">{"'Sheet1'!$L$16"}</definedName>
    <definedName name="qa" localSheetId="13" hidden="1">{"'Sheet1'!$L$16"}</definedName>
    <definedName name="qa" localSheetId="14" hidden="1">{"'Sheet1'!$L$16"}</definedName>
    <definedName name="qa" localSheetId="15" hidden="1">{"'Sheet1'!$L$16"}</definedName>
    <definedName name="qa" localSheetId="16" hidden="1">{"'Sheet1'!$L$16"}</definedName>
    <definedName name="qa" localSheetId="0" hidden="1">{"'Sheet1'!$L$16"}</definedName>
    <definedName name="qa" localSheetId="2" hidden="1">{"'Sheet1'!$L$16"}</definedName>
    <definedName name="qa" localSheetId="3" hidden="1">{"'Sheet1'!$L$16"}</definedName>
    <definedName name="qa" localSheetId="8" hidden="1">{"'Sheet1'!$L$16"}</definedName>
    <definedName name="qa" hidden="1">{"'Sheet1'!$L$16"}</definedName>
    <definedName name="Qc" localSheetId="0">#REF!</definedName>
    <definedName name="Qc" localSheetId="2">#REF!</definedName>
    <definedName name="Qc" localSheetId="3">#REF!</definedName>
    <definedName name="Qc" localSheetId="8">#REF!</definedName>
    <definedName name="Qc">#REF!</definedName>
    <definedName name="qd" localSheetId="0">#REF!</definedName>
    <definedName name="qd" localSheetId="2">#REF!</definedName>
    <definedName name="qd" localSheetId="3">#REF!</definedName>
    <definedName name="qd" localSheetId="8">#REF!</definedName>
    <definedName name="qd">#REF!</definedName>
    <definedName name="qh0" localSheetId="0">#REF!</definedName>
    <definedName name="qh0" localSheetId="2">#REF!</definedName>
    <definedName name="qh0" localSheetId="3">#REF!</definedName>
    <definedName name="qh0" localSheetId="8">#REF!</definedName>
    <definedName name="qh0">#REF!</definedName>
    <definedName name="ql" localSheetId="0">#REF!</definedName>
    <definedName name="ql" localSheetId="2">#REF!</definedName>
    <definedName name="ql" localSheetId="3">#REF!</definedName>
    <definedName name="ql" localSheetId="8">#REF!</definedName>
    <definedName name="ql">#REF!</definedName>
    <definedName name="QL18CLBC" localSheetId="0">#REF!</definedName>
    <definedName name="QL18CLBC" localSheetId="2">#REF!</definedName>
    <definedName name="QL18CLBC" localSheetId="3">#REF!</definedName>
    <definedName name="QL18CLBC" localSheetId="8">#REF!</definedName>
    <definedName name="QL18CLBC">#REF!</definedName>
    <definedName name="QL18conlai" localSheetId="0">#REF!</definedName>
    <definedName name="QL18conlai" localSheetId="2">#REF!</definedName>
    <definedName name="QL18conlai" localSheetId="3">#REF!</definedName>
    <definedName name="QL18conlai" localSheetId="8">#REF!</definedName>
    <definedName name="QL18conlai">#REF!</definedName>
    <definedName name="qlcan" localSheetId="0">#REF!</definedName>
    <definedName name="qlcan" localSheetId="2">#REF!</definedName>
    <definedName name="qlcan" localSheetId="3">#REF!</definedName>
    <definedName name="qlcan" localSheetId="8">#REF!</definedName>
    <definedName name="qlcan">#REF!</definedName>
    <definedName name="qp" localSheetId="0">#REF!</definedName>
    <definedName name="qp" localSheetId="2">#REF!</definedName>
    <definedName name="qp" localSheetId="3">#REF!</definedName>
    <definedName name="qp" localSheetId="8">#REF!</definedName>
    <definedName name="qp">#REF!</definedName>
    <definedName name="QQ" localSheetId="9" hidden="1">{"'Sheet1'!$L$16"}</definedName>
    <definedName name="QQ" localSheetId="12" hidden="1">{"'Sheet1'!$L$16"}</definedName>
    <definedName name="QQ" localSheetId="13" hidden="1">{"'Sheet1'!$L$16"}</definedName>
    <definedName name="QQ" localSheetId="14" hidden="1">{"'Sheet1'!$L$16"}</definedName>
    <definedName name="QQ" localSheetId="15" hidden="1">{"'Sheet1'!$L$16"}</definedName>
    <definedName name="QQ" localSheetId="16" hidden="1">{"'Sheet1'!$L$16"}</definedName>
    <definedName name="QQ" localSheetId="0" hidden="1">{"'Sheet1'!$L$16"}</definedName>
    <definedName name="QQ" localSheetId="2" hidden="1">{"'Sheet1'!$L$16"}</definedName>
    <definedName name="QQ" localSheetId="3" hidden="1">{"'Sheet1'!$L$16"}</definedName>
    <definedName name="QQ" localSheetId="8" hidden="1">{"'Sheet1'!$L$16"}</definedName>
    <definedName name="QQ" hidden="1">{"'Sheet1'!$L$16"}</definedName>
    <definedName name="qtdm" localSheetId="0">#REF!</definedName>
    <definedName name="qtdm" localSheetId="2">#REF!</definedName>
    <definedName name="qtdm" localSheetId="3">#REF!</definedName>
    <definedName name="qtdm" localSheetId="8">#REF!</definedName>
    <definedName name="qtdm">#REF!</definedName>
    <definedName name="qtinh" localSheetId="0">#REF!</definedName>
    <definedName name="qtinh" localSheetId="2">#REF!</definedName>
    <definedName name="qtinh" localSheetId="3">#REF!</definedName>
    <definedName name="qtinh" localSheetId="8">#REF!</definedName>
    <definedName name="qtinh">#REF!</definedName>
    <definedName name="QTY" localSheetId="0">#REF!</definedName>
    <definedName name="QTY" localSheetId="2">#REF!</definedName>
    <definedName name="QTY" localSheetId="3">#REF!</definedName>
    <definedName name="QTY" localSheetId="8">#REF!</definedName>
    <definedName name="QTY">#REF!</definedName>
    <definedName name="qtrwey" localSheetId="12" hidden="1">{"'Sheet1'!$L$16"}</definedName>
    <definedName name="qtrwey" localSheetId="14" hidden="1">{"'Sheet1'!$L$16"}</definedName>
    <definedName name="qtrwey" localSheetId="0" hidden="1">{"'Sheet1'!$L$16"}</definedName>
    <definedName name="qtrwey" localSheetId="2" hidden="1">{"'Sheet1'!$L$16"}</definedName>
    <definedName name="qtrwey" localSheetId="3" hidden="1">{"'Sheet1'!$L$16"}</definedName>
    <definedName name="qtrwey" localSheetId="5" hidden="1">{"'Sheet1'!$L$16"}</definedName>
    <definedName name="qtrwey" localSheetId="6" hidden="1">{"'Sheet1'!$L$16"}</definedName>
    <definedName name="qtrwey" localSheetId="8" hidden="1">{"'Sheet1'!$L$16"}</definedName>
    <definedName name="qtrwey" hidden="1">{"'Sheet1'!$L$16"}</definedName>
    <definedName name="qwerr" localSheetId="12" hidden="1">{#N/A,#N/A,FALSE,"Chung"}</definedName>
    <definedName name="qwerr" localSheetId="14" hidden="1">{#N/A,#N/A,FALSE,"Chung"}</definedName>
    <definedName name="qwerr" localSheetId="0" hidden="1">{#N/A,#N/A,FALSE,"Chung"}</definedName>
    <definedName name="qwerr" localSheetId="2" hidden="1">{#N/A,#N/A,FALSE,"Chung"}</definedName>
    <definedName name="qwerr" localSheetId="3" hidden="1">{#N/A,#N/A,FALSE,"Chung"}</definedName>
    <definedName name="qwerr" localSheetId="5" hidden="1">{#N/A,#N/A,FALSE,"Chung"}</definedName>
    <definedName name="qwerr" localSheetId="6" hidden="1">{#N/A,#N/A,FALSE,"Chung"}</definedName>
    <definedName name="qwerr" localSheetId="8" hidden="1">{#N/A,#N/A,FALSE,"Chung"}</definedName>
    <definedName name="qwerr" hidden="1">{#N/A,#N/A,FALSE,"Chung"}</definedName>
    <definedName name="qx" localSheetId="9">#REF!</definedName>
    <definedName name="qx" localSheetId="0">#REF!</definedName>
    <definedName name="qx" localSheetId="2">#REF!</definedName>
    <definedName name="qx" localSheetId="3">#REF!</definedName>
    <definedName name="qx" localSheetId="8">#REF!</definedName>
    <definedName name="qx">#REF!</definedName>
    <definedName name="qx0" localSheetId="9">#REF!</definedName>
    <definedName name="qx0" localSheetId="0">#REF!</definedName>
    <definedName name="qx0" localSheetId="2">#REF!</definedName>
    <definedName name="qx0" localSheetId="3">#REF!</definedName>
    <definedName name="qx0" localSheetId="8">#REF!</definedName>
    <definedName name="qx0">#REF!</definedName>
    <definedName name="qy" localSheetId="0">#REF!</definedName>
    <definedName name="qy" localSheetId="2">#REF!</definedName>
    <definedName name="qy" localSheetId="3">#REF!</definedName>
    <definedName name="qy" localSheetId="8">#REF!</definedName>
    <definedName name="qy">#REF!</definedName>
    <definedName name="qu" localSheetId="0">#REF!</definedName>
    <definedName name="qu" localSheetId="2">#REF!</definedName>
    <definedName name="qu" localSheetId="3">#REF!</definedName>
    <definedName name="qu" localSheetId="8">#REF!</definedName>
    <definedName name="qu">#REF!</definedName>
    <definedName name="quan.P12" localSheetId="12" hidden="1">{"'Sheet1'!$L$16"}</definedName>
    <definedName name="quan.P12" localSheetId="14" hidden="1">{"'Sheet1'!$L$16"}</definedName>
    <definedName name="quan.P12" localSheetId="0" hidden="1">{"'Sheet1'!$L$16"}</definedName>
    <definedName name="quan.P12" localSheetId="2" hidden="1">{"'Sheet1'!$L$16"}</definedName>
    <definedName name="quan.P12" localSheetId="3" hidden="1">{"'Sheet1'!$L$16"}</definedName>
    <definedName name="quan.P12" localSheetId="5" hidden="1">{"'Sheet1'!$L$16"}</definedName>
    <definedName name="quan.P12" localSheetId="6" hidden="1">{"'Sheet1'!$L$16"}</definedName>
    <definedName name="quan.P12" localSheetId="8" hidden="1">{"'Sheet1'!$L$16"}</definedName>
    <definedName name="quan.P12" hidden="1">{"'Sheet1'!$L$16"}</definedName>
    <definedName name="Quantities" localSheetId="0">#REF!</definedName>
    <definedName name="Quantities" localSheetId="2">#REF!</definedName>
    <definedName name="Quantities" localSheetId="3">#REF!</definedName>
    <definedName name="Quantities" localSheetId="8">#REF!</definedName>
    <definedName name="Quantities">#REF!</definedName>
    <definedName name="Quảng_Bình" localSheetId="0">#REF!</definedName>
    <definedName name="Quảng_Bình" localSheetId="2">#REF!</definedName>
    <definedName name="Quảng_Bình" localSheetId="3">#REF!</definedName>
    <definedName name="Quảng_Bình" localSheetId="8">#REF!</definedName>
    <definedName name="Quảng_Bình">#REF!</definedName>
    <definedName name="Quảng_Nam" localSheetId="0">#REF!</definedName>
    <definedName name="Quảng_Nam" localSheetId="2">#REF!</definedName>
    <definedName name="Quảng_Nam" localSheetId="3">#REF!</definedName>
    <definedName name="Quảng_Nam" localSheetId="8">#REF!</definedName>
    <definedName name="Quảng_Nam">#REF!</definedName>
    <definedName name="Quảng_Ninh" localSheetId="0">#REF!</definedName>
    <definedName name="Quảng_Ninh" localSheetId="2">#REF!</definedName>
    <definedName name="Quảng_Ninh" localSheetId="3">#REF!</definedName>
    <definedName name="Quảng_Ninh" localSheetId="8">#REF!</definedName>
    <definedName name="Quảng_Ninh">#REF!</definedName>
    <definedName name="Quảng_Ngãi" localSheetId="0">#REF!</definedName>
    <definedName name="Quảng_Ngãi" localSheetId="2">#REF!</definedName>
    <definedName name="Quảng_Ngãi" localSheetId="3">#REF!</definedName>
    <definedName name="Quảng_Ngãi" localSheetId="8">#REF!</definedName>
    <definedName name="Quảng_Ngãi">#REF!</definedName>
    <definedName name="quoan" localSheetId="9" hidden="1">{"'Sheet1'!$L$16"}</definedName>
    <definedName name="quoan" localSheetId="12" hidden="1">{"'Sheet1'!$L$16"}</definedName>
    <definedName name="quoan" localSheetId="13" hidden="1">{"'Sheet1'!$L$16"}</definedName>
    <definedName name="quoan" localSheetId="14" hidden="1">{"'Sheet1'!$L$16"}</definedName>
    <definedName name="quoan" localSheetId="15" hidden="1">{"'Sheet1'!$L$16"}</definedName>
    <definedName name="quoan" localSheetId="16" hidden="1">{"'Sheet1'!$L$16"}</definedName>
    <definedName name="quoan" localSheetId="0" hidden="1">{"'Sheet1'!$L$16"}</definedName>
    <definedName name="quoan" localSheetId="2" hidden="1">{"'Sheet1'!$L$16"}</definedName>
    <definedName name="quoan" localSheetId="3" hidden="1">{"'Sheet1'!$L$16"}</definedName>
    <definedName name="quoan" localSheetId="8" hidden="1">{"'Sheet1'!$L$16"}</definedName>
    <definedName name="quoan" hidden="1">{"'Sheet1'!$L$16"}</definedName>
    <definedName name="QUY" localSheetId="9">BlankMacro1</definedName>
    <definedName name="QUY" localSheetId="12">BlankMacro1</definedName>
    <definedName name="QUY" localSheetId="13">BlankMacro1</definedName>
    <definedName name="QUY" localSheetId="14">BlankMacro1</definedName>
    <definedName name="quy" localSheetId="0" hidden="1">{"'Sheet1'!$L$16"}</definedName>
    <definedName name="quy" localSheetId="2" hidden="1">{"'Sheet1'!$L$16"}</definedName>
    <definedName name="quy" localSheetId="3" hidden="1">{"'Sheet1'!$L$16"}</definedName>
    <definedName name="quy" localSheetId="5" hidden="1">{"'Sheet1'!$L$16"}</definedName>
    <definedName name="quy" localSheetId="6" hidden="1">{"'Sheet1'!$L$16"}</definedName>
    <definedName name="quy" localSheetId="8" hidden="1">{"'Sheet1'!$L$16"}</definedName>
    <definedName name="quy" hidden="1">{"'Sheet1'!$L$16"}</definedName>
    <definedName name="QUY.1" localSheetId="9">#REF!</definedName>
    <definedName name="QUY.1" localSheetId="12">#REF!</definedName>
    <definedName name="QUY.1" localSheetId="13">#REF!</definedName>
    <definedName name="QUY.1" localSheetId="0">#REF!</definedName>
    <definedName name="QUY.1" localSheetId="2">#REF!</definedName>
    <definedName name="QUY.1" localSheetId="3">#REF!</definedName>
    <definedName name="QUY.1" localSheetId="8">#REF!</definedName>
    <definedName name="QUY.1">#REF!</definedName>
    <definedName name="r_" localSheetId="0">#REF!</definedName>
    <definedName name="r_" localSheetId="2">#REF!</definedName>
    <definedName name="r_" localSheetId="3">#REF!</definedName>
    <definedName name="r_" localSheetId="8">#REF!</definedName>
    <definedName name="r_">#REF!</definedName>
    <definedName name="R_mong" localSheetId="0">#REF!</definedName>
    <definedName name="R_mong" localSheetId="2">#REF!</definedName>
    <definedName name="R_mong" localSheetId="3">#REF!</definedName>
    <definedName name="R_mong" localSheetId="8">#REF!</definedName>
    <definedName name="R_mong">#REF!</definedName>
    <definedName name="Ra">2100</definedName>
    <definedName name="Ra_" localSheetId="9">#REF!</definedName>
    <definedName name="Ra_" localSheetId="13">#REF!</definedName>
    <definedName name="Ra_" localSheetId="0">#REF!</definedName>
    <definedName name="Ra_" localSheetId="2">#REF!</definedName>
    <definedName name="Ra_" localSheetId="3">#REF!</definedName>
    <definedName name="Ra_" localSheetId="8">#REF!</definedName>
    <definedName name="Ra_">#REF!</definedName>
    <definedName name="ra11p" localSheetId="9">#REF!</definedName>
    <definedName name="ra11p" localSheetId="0">#REF!</definedName>
    <definedName name="ra11p" localSheetId="2">#REF!</definedName>
    <definedName name="ra11p" localSheetId="3">#REF!</definedName>
    <definedName name="ra11p" localSheetId="8">#REF!</definedName>
    <definedName name="ra11p">#REF!</definedName>
    <definedName name="ra13p" localSheetId="9">#REF!</definedName>
    <definedName name="ra13p" localSheetId="0">#REF!</definedName>
    <definedName name="ra13p" localSheetId="2">#REF!</definedName>
    <definedName name="ra13p" localSheetId="3">#REF!</definedName>
    <definedName name="ra13p" localSheetId="8">#REF!</definedName>
    <definedName name="ra13p">#REF!</definedName>
    <definedName name="rack1" localSheetId="0">#REF!</definedName>
    <definedName name="rack1" localSheetId="2">#REF!</definedName>
    <definedName name="rack1" localSheetId="3">#REF!</definedName>
    <definedName name="rack1" localSheetId="8">#REF!</definedName>
    <definedName name="rack1">#REF!</definedName>
    <definedName name="rack2" localSheetId="0">#REF!</definedName>
    <definedName name="rack2" localSheetId="2">#REF!</definedName>
    <definedName name="rack2" localSheetId="3">#REF!</definedName>
    <definedName name="rack2" localSheetId="8">#REF!</definedName>
    <definedName name="rack2">#REF!</definedName>
    <definedName name="rack3" localSheetId="0">#REF!</definedName>
    <definedName name="rack3" localSheetId="2">#REF!</definedName>
    <definedName name="rack3" localSheetId="3">#REF!</definedName>
    <definedName name="rack3" localSheetId="8">#REF!</definedName>
    <definedName name="rack3">#REF!</definedName>
    <definedName name="rack4" localSheetId="0">#REF!</definedName>
    <definedName name="rack4" localSheetId="2">#REF!</definedName>
    <definedName name="rack4" localSheetId="3">#REF!</definedName>
    <definedName name="rack4" localSheetId="8">#REF!</definedName>
    <definedName name="rack4">#REF!</definedName>
    <definedName name="Racot" localSheetId="0">#REF!</definedName>
    <definedName name="Racot" localSheetId="2">#REF!</definedName>
    <definedName name="Racot" localSheetId="3">#REF!</definedName>
    <definedName name="Racot" localSheetId="8">#REF!</definedName>
    <definedName name="Racot">#REF!</definedName>
    <definedName name="rad" localSheetId="0">#REF!</definedName>
    <definedName name="rad" localSheetId="2">#REF!</definedName>
    <definedName name="rad" localSheetId="3">#REF!</definedName>
    <definedName name="rad" localSheetId="8">#REF!</definedName>
    <definedName name="rad">#REF!</definedName>
    <definedName name="Radam" localSheetId="0">#REF!</definedName>
    <definedName name="Radam" localSheetId="2">#REF!</definedName>
    <definedName name="Radam" localSheetId="3">#REF!</definedName>
    <definedName name="Radam" localSheetId="8">#REF!</definedName>
    <definedName name="Radam">#REF!</definedName>
    <definedName name="RAFT" localSheetId="0">#REF!</definedName>
    <definedName name="RAFT" localSheetId="2">#REF!</definedName>
    <definedName name="RAFT" localSheetId="3">#REF!</definedName>
    <definedName name="RAFT" localSheetId="8">#REF!</definedName>
    <definedName name="RAFT">#REF!</definedName>
    <definedName name="raiasphalt100" localSheetId="13">#REF!</definedName>
    <definedName name="raiasphalt100">'[2]R&amp;P'!$G$297</definedName>
    <definedName name="raiasphalt65" localSheetId="13">#REF!</definedName>
    <definedName name="raiasphalt65">'[2]R&amp;P'!$G$296</definedName>
    <definedName name="raicp">#N/A</definedName>
    <definedName name="rain.." localSheetId="13">#REF!</definedName>
    <definedName name="rain.." localSheetId="0">#REF!</definedName>
    <definedName name="rain.." localSheetId="2">#REF!</definedName>
    <definedName name="rain.." localSheetId="3">#REF!</definedName>
    <definedName name="rain.." localSheetId="8">#REF!</definedName>
    <definedName name="rain..">#REF!</definedName>
    <definedName name="rate">14000</definedName>
    <definedName name="ray">#N/A</definedName>
    <definedName name="raypb43" localSheetId="9">#REF!</definedName>
    <definedName name="raypb43" localSheetId="13">#REF!</definedName>
    <definedName name="raypb43">'[2]R&amp;P'!$G$58</definedName>
    <definedName name="RBL" localSheetId="9">#REF!</definedName>
    <definedName name="RBL" localSheetId="0">#REF!</definedName>
    <definedName name="RBL" localSheetId="2">#REF!</definedName>
    <definedName name="RBL" localSheetId="3">#REF!</definedName>
    <definedName name="RBL" localSheetId="8">#REF!</definedName>
    <definedName name="RBL">#REF!</definedName>
    <definedName name="RBOHT" localSheetId="9">#REF!</definedName>
    <definedName name="RBOHT" localSheetId="0">#REF!</definedName>
    <definedName name="RBOHT" localSheetId="2">#REF!</definedName>
    <definedName name="RBOHT" localSheetId="3">#REF!</definedName>
    <definedName name="RBOHT" localSheetId="8">#REF!</definedName>
    <definedName name="RBOHT">#REF!</definedName>
    <definedName name="RBOSHT" localSheetId="0">#REF!</definedName>
    <definedName name="RBOSHT" localSheetId="2">#REF!</definedName>
    <definedName name="RBOSHT" localSheetId="3">#REF!</definedName>
    <definedName name="RBOSHT" localSheetId="8">#REF!</definedName>
    <definedName name="RBOSHT">#REF!</definedName>
    <definedName name="RBSHT" localSheetId="0">#REF!</definedName>
    <definedName name="RBSHT" localSheetId="2">#REF!</definedName>
    <definedName name="RBSHT" localSheetId="3">#REF!</definedName>
    <definedName name="RBSHT" localSheetId="8">#REF!</definedName>
    <definedName name="RBSHT">#REF!</definedName>
    <definedName name="Rc_" localSheetId="0">#REF!</definedName>
    <definedName name="Rc_" localSheetId="2">#REF!</definedName>
    <definedName name="Rc_" localSheetId="3">#REF!</definedName>
    <definedName name="Rc_" localSheetId="8">#REF!</definedName>
    <definedName name="Rc_">#REF!</definedName>
    <definedName name="RC_frame" localSheetId="0">#REF!</definedName>
    <definedName name="RC_frame" localSheetId="2">#REF!</definedName>
    <definedName name="RC_frame" localSheetId="3">#REF!</definedName>
    <definedName name="RC_frame" localSheetId="8">#REF!</definedName>
    <definedName name="RC_frame">#REF!</definedName>
    <definedName name="RCArea" localSheetId="13" hidden="1">#REF!</definedName>
    <definedName name="RCArea" localSheetId="15" hidden="1">#REF!</definedName>
    <definedName name="RCArea" localSheetId="16" hidden="1">#REF!</definedName>
    <definedName name="RCArea" localSheetId="0" hidden="1">#REF!</definedName>
    <definedName name="RCArea" localSheetId="2" hidden="1">#REF!</definedName>
    <definedName name="RCArea" localSheetId="3" hidden="1">#REF!</definedName>
    <definedName name="RCArea" localSheetId="8" hidden="1">#REF!</definedName>
    <definedName name="RCArea" hidden="1">#REF!</definedName>
    <definedName name="Rcc" localSheetId="0">#REF!</definedName>
    <definedName name="Rcc" localSheetId="2">#REF!</definedName>
    <definedName name="Rcc" localSheetId="3">#REF!</definedName>
    <definedName name="Rcc" localSheetId="8">#REF!</definedName>
    <definedName name="Rcc">#REF!</definedName>
    <definedName name="re" localSheetId="9" hidden="1">{"'Sheet1'!$L$16"}</definedName>
    <definedName name="re" localSheetId="12" hidden="1">{"'Sheet1'!$L$16"}</definedName>
    <definedName name="re" localSheetId="13" hidden="1">{"'Sheet1'!$L$16"}</definedName>
    <definedName name="re" localSheetId="14" hidden="1">{"'Sheet1'!$L$16"}</definedName>
    <definedName name="re" localSheetId="15" hidden="1">{"'Sheet1'!$L$16"}</definedName>
    <definedName name="re" localSheetId="16" hidden="1">{"'Sheet1'!$L$16"}</definedName>
    <definedName name="re" localSheetId="0" hidden="1">{"'Sheet1'!$L$16"}</definedName>
    <definedName name="re" localSheetId="2" hidden="1">{"'Sheet1'!$L$16"}</definedName>
    <definedName name="re" localSheetId="3" hidden="1">{"'Sheet1'!$L$16"}</definedName>
    <definedName name="re" localSheetId="8" hidden="1">{"'Sheet1'!$L$16"}</definedName>
    <definedName name="re" hidden="1">{"'Sheet1'!$L$16"}</definedName>
    <definedName name="_xlnm.Recorder" localSheetId="13">#REF!</definedName>
    <definedName name="_xlnm.Recorder" localSheetId="0">#REF!</definedName>
    <definedName name="_xlnm.Recorder" localSheetId="2">#REF!</definedName>
    <definedName name="_xlnm.Recorder" localSheetId="3">#REF!</definedName>
    <definedName name="_xlnm.Recorder" localSheetId="8">#REF!</definedName>
    <definedName name="_xlnm.Recorder">#REF!</definedName>
    <definedName name="RECOUT">#N/A</definedName>
    <definedName name="Region" localSheetId="9">#REF!</definedName>
    <definedName name="Region" localSheetId="13">#REF!</definedName>
    <definedName name="Region" localSheetId="0">#REF!</definedName>
    <definedName name="Region" localSheetId="2">#REF!</definedName>
    <definedName name="Region" localSheetId="3">#REF!</definedName>
    <definedName name="Region" localSheetId="8">#REF!</definedName>
    <definedName name="Region">#REF!</definedName>
    <definedName name="relay" localSheetId="9">#REF!</definedName>
    <definedName name="relay" localSheetId="0">#REF!</definedName>
    <definedName name="relay" localSheetId="2">#REF!</definedName>
    <definedName name="relay" localSheetId="3">#REF!</definedName>
    <definedName name="relay" localSheetId="8">#REF!</definedName>
    <definedName name="relay">#REF!</definedName>
    <definedName name="REP" localSheetId="9">#REF!</definedName>
    <definedName name="REP" localSheetId="0">#REF!</definedName>
    <definedName name="REP" localSheetId="2">#REF!</definedName>
    <definedName name="REP" localSheetId="3">#REF!</definedName>
    <definedName name="REP" localSheetId="8">#REF!</definedName>
    <definedName name="REP">#REF!</definedName>
    <definedName name="RF" localSheetId="0">#REF!</definedName>
    <definedName name="RF" localSheetId="2">#REF!</definedName>
    <definedName name="RF" localSheetId="3">#REF!</definedName>
    <definedName name="RF" localSheetId="8">#REF!</definedName>
    <definedName name="RF">#REF!</definedName>
    <definedName name="Rfa" localSheetId="0">#REF!</definedName>
    <definedName name="Rfa" localSheetId="2">#REF!</definedName>
    <definedName name="Rfa" localSheetId="3">#REF!</definedName>
    <definedName name="Rfa" localSheetId="8">#REF!</definedName>
    <definedName name="Rfa">#REF!</definedName>
    <definedName name="Rfn" localSheetId="0">#REF!</definedName>
    <definedName name="Rfn" localSheetId="2">#REF!</definedName>
    <definedName name="Rfn" localSheetId="3">#REF!</definedName>
    <definedName name="Rfn" localSheetId="8">#REF!</definedName>
    <definedName name="Rfn">#REF!</definedName>
    <definedName name="RFP003A" localSheetId="0">#REF!</definedName>
    <definedName name="RFP003A" localSheetId="2">#REF!</definedName>
    <definedName name="RFP003A" localSheetId="3">#REF!</definedName>
    <definedName name="RFP003A" localSheetId="8">#REF!</definedName>
    <definedName name="RFP003A">#REF!</definedName>
    <definedName name="RFP003B" localSheetId="0">#REF!</definedName>
    <definedName name="RFP003B" localSheetId="2">#REF!</definedName>
    <definedName name="RFP003B" localSheetId="3">#REF!</definedName>
    <definedName name="RFP003B" localSheetId="8">#REF!</definedName>
    <definedName name="RFP003B">#REF!</definedName>
    <definedName name="RFP003C" localSheetId="0">#REF!</definedName>
    <definedName name="RFP003C" localSheetId="2">#REF!</definedName>
    <definedName name="RFP003C" localSheetId="3">#REF!</definedName>
    <definedName name="RFP003C" localSheetId="8">#REF!</definedName>
    <definedName name="RFP003C">#REF!</definedName>
    <definedName name="RFP003D" localSheetId="0">#REF!</definedName>
    <definedName name="RFP003D" localSheetId="2">#REF!</definedName>
    <definedName name="RFP003D" localSheetId="3">#REF!</definedName>
    <definedName name="RFP003D" localSheetId="8">#REF!</definedName>
    <definedName name="RFP003D">#REF!</definedName>
    <definedName name="RFP003E" localSheetId="0">#REF!</definedName>
    <definedName name="RFP003E" localSheetId="2">#REF!</definedName>
    <definedName name="RFP003E" localSheetId="3">#REF!</definedName>
    <definedName name="RFP003E" localSheetId="8">#REF!</definedName>
    <definedName name="RFP003E">#REF!</definedName>
    <definedName name="RFP003F" localSheetId="0">#REF!</definedName>
    <definedName name="RFP003F" localSheetId="2">#REF!</definedName>
    <definedName name="RFP003F" localSheetId="3">#REF!</definedName>
    <definedName name="RFP003F" localSheetId="8">#REF!</definedName>
    <definedName name="RFP003F">#REF!</definedName>
    <definedName name="RGHGSD" localSheetId="12" hidden="1">{"'Sheet1'!$L$16"}</definedName>
    <definedName name="RGHGSD" localSheetId="14" hidden="1">{"'Sheet1'!$L$16"}</definedName>
    <definedName name="RGHGSD" localSheetId="0" hidden="1">{"'Sheet1'!$L$16"}</definedName>
    <definedName name="RGHGSD" localSheetId="2" hidden="1">{"'Sheet1'!$L$16"}</definedName>
    <definedName name="RGHGSD" localSheetId="3" hidden="1">{"'Sheet1'!$L$16"}</definedName>
    <definedName name="RGHGSD" localSheetId="5" hidden="1">{"'Sheet1'!$L$16"}</definedName>
    <definedName name="RGHGSD" localSheetId="6" hidden="1">{"'Sheet1'!$L$16"}</definedName>
    <definedName name="RGHGSD" localSheetId="8" hidden="1">{"'Sheet1'!$L$16"}</definedName>
    <definedName name="RGHGSD" hidden="1">{"'Sheet1'!$L$16"}</definedName>
    <definedName name="Rhh" localSheetId="0">#REF!</definedName>
    <definedName name="Rhh" localSheetId="2">#REF!</definedName>
    <definedName name="Rhh" localSheetId="3">#REF!</definedName>
    <definedName name="Rhh" localSheetId="8">#REF!</definedName>
    <definedName name="Rhh">#REF!</definedName>
    <definedName name="Rhm" localSheetId="0">#REF!</definedName>
    <definedName name="Rhm" localSheetId="2">#REF!</definedName>
    <definedName name="Rhm" localSheetId="3">#REF!</definedName>
    <definedName name="Rhm" localSheetId="8">#REF!</definedName>
    <definedName name="Rhm">#REF!</definedName>
    <definedName name="RHSHT" localSheetId="0">#REF!</definedName>
    <definedName name="RHSHT" localSheetId="2">#REF!</definedName>
    <definedName name="RHSHT" localSheetId="3">#REF!</definedName>
    <definedName name="RHSHT" localSheetId="8">#REF!</definedName>
    <definedName name="RHSHT">#REF!</definedName>
    <definedName name="River" localSheetId="0">#REF!</definedName>
    <definedName name="River" localSheetId="2">#REF!</definedName>
    <definedName name="River" localSheetId="3">#REF!</definedName>
    <definedName name="River" localSheetId="8">#REF!</definedName>
    <definedName name="River">#REF!</definedName>
    <definedName name="River_Code" localSheetId="0">#REF!</definedName>
    <definedName name="River_Code" localSheetId="2">#REF!</definedName>
    <definedName name="River_Code" localSheetId="3">#REF!</definedName>
    <definedName name="River_Code" localSheetId="8">#REF!</definedName>
    <definedName name="River_Code">#REF!</definedName>
    <definedName name="Rk" localSheetId="13">7.5</definedName>
    <definedName name="rk">#N/A</definedName>
    <definedName name="Rmm" localSheetId="13">#REF!</definedName>
    <definedName name="Rmm" localSheetId="0">#REF!</definedName>
    <definedName name="Rmm" localSheetId="2">#REF!</definedName>
    <definedName name="Rmm" localSheetId="3">#REF!</definedName>
    <definedName name="Rmm" localSheetId="8">#REF!</definedName>
    <definedName name="Rmm">#REF!</definedName>
    <definedName name="RMSHT" localSheetId="0">#REF!</definedName>
    <definedName name="RMSHT" localSheetId="2">#REF!</definedName>
    <definedName name="RMSHT" localSheetId="3">#REF!</definedName>
    <definedName name="RMSHT" localSheetId="8">#REF!</definedName>
    <definedName name="RMSHT">#REF!</definedName>
    <definedName name="Rn">90</definedName>
    <definedName name="Rncot" localSheetId="9">#REF!</definedName>
    <definedName name="Rncot" localSheetId="13">#REF!</definedName>
    <definedName name="Rncot" localSheetId="0">#REF!</definedName>
    <definedName name="Rncot" localSheetId="2">#REF!</definedName>
    <definedName name="Rncot" localSheetId="3">#REF!</definedName>
    <definedName name="Rncot" localSheetId="8">#REF!</definedName>
    <definedName name="Rncot">#REF!</definedName>
    <definedName name="Rndam" localSheetId="9">#REF!</definedName>
    <definedName name="Rndam" localSheetId="0">#REF!</definedName>
    <definedName name="Rndam" localSheetId="2">#REF!</definedName>
    <definedName name="Rndam" localSheetId="3">#REF!</definedName>
    <definedName name="Rndam" localSheetId="8">#REF!</definedName>
    <definedName name="Rndam">#REF!</definedName>
    <definedName name="Ro" localSheetId="9">#REF!</definedName>
    <definedName name="Ro" localSheetId="0">#REF!</definedName>
    <definedName name="Ro" localSheetId="2">#REF!</definedName>
    <definedName name="Ro" localSheetId="3">#REF!</definedName>
    <definedName name="Ro" localSheetId="8">#REF!</definedName>
    <definedName name="Ro">#REF!</definedName>
    <definedName name="Road_Code" localSheetId="0">#REF!</definedName>
    <definedName name="Road_Code" localSheetId="2">#REF!</definedName>
    <definedName name="Road_Code" localSheetId="3">#REF!</definedName>
    <definedName name="Road_Code" localSheetId="8">#REF!</definedName>
    <definedName name="Road_Code">#REF!</definedName>
    <definedName name="Road_Name" localSheetId="0">#REF!</definedName>
    <definedName name="Road_Name" localSheetId="2">#REF!</definedName>
    <definedName name="Road_Name" localSheetId="3">#REF!</definedName>
    <definedName name="Road_Name" localSheetId="8">#REF!</definedName>
    <definedName name="Road_Name">#REF!</definedName>
    <definedName name="RoadNo_373" localSheetId="0">#REF!</definedName>
    <definedName name="RoadNo_373" localSheetId="2">#REF!</definedName>
    <definedName name="RoadNo_373" localSheetId="3">#REF!</definedName>
    <definedName name="RoadNo_373" localSheetId="8">#REF!</definedName>
    <definedName name="RoadNo_373">#REF!</definedName>
    <definedName name="rod" localSheetId="0">#REF!</definedName>
    <definedName name="rod" localSheetId="2">#REF!</definedName>
    <definedName name="rod" localSheetId="3">#REF!</definedName>
    <definedName name="rod" localSheetId="8">#REF!</definedName>
    <definedName name="rod">#REF!</definedName>
    <definedName name="rong1" localSheetId="0">#REF!</definedName>
    <definedName name="rong1" localSheetId="2">#REF!</definedName>
    <definedName name="rong1" localSheetId="3">#REF!</definedName>
    <definedName name="rong1" localSheetId="8">#REF!</definedName>
    <definedName name="rong1">#REF!</definedName>
    <definedName name="rong2" localSheetId="0">#REF!</definedName>
    <definedName name="rong2" localSheetId="2">#REF!</definedName>
    <definedName name="rong2" localSheetId="3">#REF!</definedName>
    <definedName name="rong2" localSheetId="8">#REF!</definedName>
    <definedName name="rong2">#REF!</definedName>
    <definedName name="rong3" localSheetId="0">#REF!</definedName>
    <definedName name="rong3" localSheetId="2">#REF!</definedName>
    <definedName name="rong3" localSheetId="3">#REF!</definedName>
    <definedName name="rong3" localSheetId="8">#REF!</definedName>
    <definedName name="rong3">#REF!</definedName>
    <definedName name="rong4" localSheetId="0">#REF!</definedName>
    <definedName name="rong4" localSheetId="2">#REF!</definedName>
    <definedName name="rong4" localSheetId="3">#REF!</definedName>
    <definedName name="rong4" localSheetId="8">#REF!</definedName>
    <definedName name="rong4">#REF!</definedName>
    <definedName name="rong5" localSheetId="0">#REF!</definedName>
    <definedName name="rong5" localSheetId="2">#REF!</definedName>
    <definedName name="rong5" localSheetId="3">#REF!</definedName>
    <definedName name="rong5" localSheetId="8">#REF!</definedName>
    <definedName name="rong5">#REF!</definedName>
    <definedName name="rong6" localSheetId="0">#REF!</definedName>
    <definedName name="rong6" localSheetId="2">#REF!</definedName>
    <definedName name="rong6" localSheetId="3">#REF!</definedName>
    <definedName name="rong6" localSheetId="8">#REF!</definedName>
    <definedName name="rong6">#REF!</definedName>
    <definedName name="room20kv" localSheetId="0">#REF!</definedName>
    <definedName name="room20kv" localSheetId="2">#REF!</definedName>
    <definedName name="room20kv" localSheetId="3">#REF!</definedName>
    <definedName name="room20kv" localSheetId="8">#REF!</definedName>
    <definedName name="room20kv">#REF!</definedName>
    <definedName name="Rpp" localSheetId="0">#REF!</definedName>
    <definedName name="Rpp" localSheetId="2">#REF!</definedName>
    <definedName name="Rpp" localSheetId="3">#REF!</definedName>
    <definedName name="Rpp" localSheetId="8">#REF!</definedName>
    <definedName name="Rpp">#REF!</definedName>
    <definedName name="rps" localSheetId="0">#REF!</definedName>
    <definedName name="rps" localSheetId="2">#REF!</definedName>
    <definedName name="rps" localSheetId="3">#REF!</definedName>
    <definedName name="rps" localSheetId="8">#REF!</definedName>
    <definedName name="rps">#REF!</definedName>
    <definedName name="rr" localSheetId="9">{"doi chieu doanh thhu.xls","sua 1 (4doan da).xls","KLDaMoCoi169.170000.xls"}</definedName>
    <definedName name="rr" localSheetId="12">{"doi chieu doanh thhu.xls","sua 1 (4doan da).xls","KLDaMoCoi169.170000.xls"}</definedName>
    <definedName name="rr" localSheetId="13">{"doi chieu doanh thhu.xls","sua 1 (4doan da).xls","KLDaMoCoi169.170000.xls"}</definedName>
    <definedName name="rr" localSheetId="14">{"doi chieu doanh thhu.xls","sua 1 (4doan da).xls","KLDaMoCoi169.170000.xls"}</definedName>
    <definedName name="rr" localSheetId="0">{"doi chieu doanh thhu.xls","sua 1 (4doan da).xls","KLDaMoCoi169.170000.xls"}</definedName>
    <definedName name="rr" localSheetId="2">{"doi chieu doanh thhu.xls","sua 1 (4doan da).xls","KLDaMoCoi169.170000.xls"}</definedName>
    <definedName name="rr" localSheetId="3">{"doi chieu doanh thhu.xls","sua 1 (4doan da).xls","KLDaMoCoi169.170000.xls"}</definedName>
    <definedName name="rr" localSheetId="8">{"doi chieu doanh thhu.xls","sua 1 (4doan da).xls","KLDaMoCoi169.170000.xls"}</definedName>
    <definedName name="rr">{"doi chieu doanh thhu.xls","sua 1 (4doan da).xls","KLDaMoCoi169.170000.xls"}</definedName>
    <definedName name="Rrpo" localSheetId="9">#REF!</definedName>
    <definedName name="Rrpo" localSheetId="13">#REF!</definedName>
    <definedName name="Rrpo" localSheetId="0">#REF!</definedName>
    <definedName name="Rrpo" localSheetId="2">#REF!</definedName>
    <definedName name="Rrpo" localSheetId="3">#REF!</definedName>
    <definedName name="Rrpo" localSheetId="8">#REF!</definedName>
    <definedName name="Rrpo">#REF!</definedName>
    <definedName name="rrtr" localSheetId="9">#REF!</definedName>
    <definedName name="rrtr" localSheetId="0">#REF!</definedName>
    <definedName name="rrtr" localSheetId="2">#REF!</definedName>
    <definedName name="rrtr" localSheetId="3">#REF!</definedName>
    <definedName name="rrtr" localSheetId="8">#REF!</definedName>
    <definedName name="rrtr">#REF!</definedName>
    <definedName name="rs" localSheetId="9">#REF!</definedName>
    <definedName name="rs" localSheetId="0">#REF!</definedName>
    <definedName name="rs" localSheetId="2">#REF!</definedName>
    <definedName name="rs" localSheetId="3">#REF!</definedName>
    <definedName name="rs" localSheetId="8">#REF!</definedName>
    <definedName name="rs">#REF!</definedName>
    <definedName name="rs_" localSheetId="0">#REF!</definedName>
    <definedName name="rs_" localSheetId="2">#REF!</definedName>
    <definedName name="rs_" localSheetId="3">#REF!</definedName>
    <definedName name="rs_" localSheetId="8">#REF!</definedName>
    <definedName name="rs_">#REF!</definedName>
    <definedName name="rtr" localSheetId="12" hidden="1">{"'Sheet1'!$L$16"}</definedName>
    <definedName name="rtr" localSheetId="14" hidden="1">{"'Sheet1'!$L$16"}</definedName>
    <definedName name="rtr" localSheetId="0" hidden="1">{"'Sheet1'!$L$16"}</definedName>
    <definedName name="rtr" localSheetId="2" hidden="1">{"'Sheet1'!$L$16"}</definedName>
    <definedName name="rtr" localSheetId="3" hidden="1">{"'Sheet1'!$L$16"}</definedName>
    <definedName name="rtr" localSheetId="5" hidden="1">{"'Sheet1'!$L$16"}</definedName>
    <definedName name="rtr" localSheetId="6" hidden="1">{"'Sheet1'!$L$16"}</definedName>
    <definedName name="rtr" localSheetId="8" hidden="1">{"'Sheet1'!$L$16"}</definedName>
    <definedName name="rtr" hidden="1">{"'Sheet1'!$L$16"}</definedName>
    <definedName name="ruu" localSheetId="0">#REF!</definedName>
    <definedName name="ruu" localSheetId="2">#REF!</definedName>
    <definedName name="ruu" localSheetId="3">#REF!</definedName>
    <definedName name="ruu" localSheetId="8">#REF!</definedName>
    <definedName name="ruu">#REF!</definedName>
    <definedName name="ruv" localSheetId="0">#REF!</definedName>
    <definedName name="ruv" localSheetId="2">#REF!</definedName>
    <definedName name="ruv" localSheetId="3">#REF!</definedName>
    <definedName name="ruv" localSheetId="8">#REF!</definedName>
    <definedName name="ruv">#REF!</definedName>
    <definedName name="ruw" localSheetId="0">#REF!</definedName>
    <definedName name="ruw" localSheetId="2">#REF!</definedName>
    <definedName name="ruw" localSheetId="3">#REF!</definedName>
    <definedName name="ruw" localSheetId="8">#REF!</definedName>
    <definedName name="ruw">#REF!</definedName>
    <definedName name="rvu" localSheetId="0">#REF!</definedName>
    <definedName name="rvu" localSheetId="2">#REF!</definedName>
    <definedName name="rvu" localSheetId="3">#REF!</definedName>
    <definedName name="rvu" localSheetId="8">#REF!</definedName>
    <definedName name="rvu">#REF!</definedName>
    <definedName name="rvv" localSheetId="0">#REF!</definedName>
    <definedName name="rvv" localSheetId="2">#REF!</definedName>
    <definedName name="rvv" localSheetId="3">#REF!</definedName>
    <definedName name="rvv" localSheetId="8">#REF!</definedName>
    <definedName name="rvv">#REF!</definedName>
    <definedName name="rvw" localSheetId="0">#REF!</definedName>
    <definedName name="rvw" localSheetId="2">#REF!</definedName>
    <definedName name="rvw" localSheetId="3">#REF!</definedName>
    <definedName name="rvw" localSheetId="8">#REF!</definedName>
    <definedName name="rvw">#REF!</definedName>
    <definedName name="rwu" localSheetId="0">#REF!</definedName>
    <definedName name="rwu" localSheetId="2">#REF!</definedName>
    <definedName name="rwu" localSheetId="3">#REF!</definedName>
    <definedName name="rwu" localSheetId="8">#REF!</definedName>
    <definedName name="rwu">#REF!</definedName>
    <definedName name="rwv" localSheetId="0">#REF!</definedName>
    <definedName name="rwv" localSheetId="2">#REF!</definedName>
    <definedName name="rwv" localSheetId="3">#REF!</definedName>
    <definedName name="rwv" localSheetId="8">#REF!</definedName>
    <definedName name="rwv">#REF!</definedName>
    <definedName name="rww" localSheetId="0">#REF!</definedName>
    <definedName name="rww" localSheetId="2">#REF!</definedName>
    <definedName name="rww" localSheetId="3">#REF!</definedName>
    <definedName name="rww" localSheetId="8">#REF!</definedName>
    <definedName name="rww">#REF!</definedName>
    <definedName name="s" localSheetId="9">{"'Sheet1'!$L$16"}</definedName>
    <definedName name="s" localSheetId="12">{"'Sheet1'!$L$16"}</definedName>
    <definedName name="s" localSheetId="13">{"'Sheet1'!$L$16"}</definedName>
    <definedName name="s" localSheetId="14">{"'Sheet1'!$L$16"}</definedName>
    <definedName name="s" localSheetId="0">{"'Sheet1'!$L$16"}</definedName>
    <definedName name="s" localSheetId="2">{"'Sheet1'!$L$16"}</definedName>
    <definedName name="s" localSheetId="3">{"'Sheet1'!$L$16"}</definedName>
    <definedName name="s" localSheetId="8">{"'Sheet1'!$L$16"}</definedName>
    <definedName name="s">{"'Sheet1'!$L$16"}</definedName>
    <definedName name="s." localSheetId="0">#REF!</definedName>
    <definedName name="s." localSheetId="2">#REF!</definedName>
    <definedName name="s." localSheetId="3">#REF!</definedName>
    <definedName name="s." localSheetId="8">#REF!</definedName>
    <definedName name="s.">#REF!</definedName>
    <definedName name="S.dinh">640</definedName>
    <definedName name="S_" localSheetId="9">#REF!</definedName>
    <definedName name="S_" localSheetId="13">#REF!</definedName>
    <definedName name="S_" localSheetId="0">#REF!</definedName>
    <definedName name="S_" localSheetId="2">#REF!</definedName>
    <definedName name="S_" localSheetId="3">#REF!</definedName>
    <definedName name="S_" localSheetId="8">#REF!</definedName>
    <definedName name="S_">#REF!</definedName>
    <definedName name="s1_" localSheetId="9">#REF!</definedName>
    <definedName name="s1_" localSheetId="0">#REF!</definedName>
    <definedName name="s1_" localSheetId="2">#REF!</definedName>
    <definedName name="s1_" localSheetId="3">#REF!</definedName>
    <definedName name="s1_" localSheetId="8">#REF!</definedName>
    <definedName name="s1_">#REF!</definedName>
    <definedName name="s2_" localSheetId="9">#REF!</definedName>
    <definedName name="s2_" localSheetId="0">#REF!</definedName>
    <definedName name="s2_" localSheetId="2">#REF!</definedName>
    <definedName name="s2_" localSheetId="3">#REF!</definedName>
    <definedName name="s2_" localSheetId="8">#REF!</definedName>
    <definedName name="s2_">#REF!</definedName>
    <definedName name="s3_" localSheetId="0">#REF!</definedName>
    <definedName name="s3_" localSheetId="2">#REF!</definedName>
    <definedName name="s3_" localSheetId="3">#REF!</definedName>
    <definedName name="s3_" localSheetId="8">#REF!</definedName>
    <definedName name="s3_">#REF!</definedName>
    <definedName name="s4_" localSheetId="0">#REF!</definedName>
    <definedName name="s4_" localSheetId="2">#REF!</definedName>
    <definedName name="s4_" localSheetId="3">#REF!</definedName>
    <definedName name="s4_" localSheetId="8">#REF!</definedName>
    <definedName name="s4_">#REF!</definedName>
    <definedName name="salan200" localSheetId="13">#REF!</definedName>
    <definedName name="salan200">'[2]R&amp;P'!$G$391</definedName>
    <definedName name="salan400" localSheetId="13">#REF!</definedName>
    <definedName name="salan400">'[2]R&amp;P'!$G$392</definedName>
    <definedName name="san" localSheetId="13">#REF!</definedName>
    <definedName name="san" localSheetId="0">#REF!</definedName>
    <definedName name="san" localSheetId="2">#REF!</definedName>
    <definedName name="san" localSheetId="3">#REF!</definedName>
    <definedName name="san" localSheetId="8">#REF!</definedName>
    <definedName name="san">#REF!</definedName>
    <definedName name="sand" localSheetId="0">#REF!</definedName>
    <definedName name="sand" localSheetId="2">#REF!</definedName>
    <definedName name="sand" localSheetId="3">#REF!</definedName>
    <definedName name="sand" localSheetId="8">#REF!</definedName>
    <definedName name="sand">#REF!</definedName>
    <definedName name="sangbentonite">#N/A</definedName>
    <definedName name="sas" localSheetId="9" hidden="1">{"'Sheet1'!$L$16"}</definedName>
    <definedName name="sas" localSheetId="12" hidden="1">{"'Sheet1'!$L$16"}</definedName>
    <definedName name="sas" localSheetId="13" hidden="1">{"'Sheet1'!$L$16"}</definedName>
    <definedName name="sas" localSheetId="14" hidden="1">{"'Sheet1'!$L$16"}</definedName>
    <definedName name="sas" localSheetId="15" hidden="1">{"'Sheet1'!$L$16"}</definedName>
    <definedName name="sas" localSheetId="16" hidden="1">{"'Sheet1'!$L$16"}</definedName>
    <definedName name="sas" localSheetId="0" hidden="1">{"'Sheet1'!$L$16"}</definedName>
    <definedName name="sas" localSheetId="2" hidden="1">{"'Sheet1'!$L$16"}</definedName>
    <definedName name="sas" localSheetId="3" hidden="1">{"'Sheet1'!$L$16"}</definedName>
    <definedName name="sas" localSheetId="8" hidden="1">{"'Sheet1'!$L$16"}</definedName>
    <definedName name="sas" hidden="1">{"'Sheet1'!$L$16"}</definedName>
    <definedName name="Sbc" localSheetId="0">#REF!</definedName>
    <definedName name="Sbc" localSheetId="2">#REF!</definedName>
    <definedName name="Sbc" localSheetId="3">#REF!</definedName>
    <definedName name="Sbc" localSheetId="8">#REF!</definedName>
    <definedName name="Sbc">#REF!</definedName>
    <definedName name="scao98" localSheetId="0">#REF!</definedName>
    <definedName name="scao98" localSheetId="2">#REF!</definedName>
    <definedName name="scao98" localSheetId="3">#REF!</definedName>
    <definedName name="scao98" localSheetId="8">#REF!</definedName>
    <definedName name="scao98">#REF!</definedName>
    <definedName name="SCCR" localSheetId="0">#REF!</definedName>
    <definedName name="SCCR" localSheetId="2">#REF!</definedName>
    <definedName name="SCCR" localSheetId="3">#REF!</definedName>
    <definedName name="SCCR" localSheetId="8">#REF!</definedName>
    <definedName name="SCCR">#REF!</definedName>
    <definedName name="SCDT" localSheetId="0">#REF!</definedName>
    <definedName name="SCDT" localSheetId="2">#REF!</definedName>
    <definedName name="SCDT" localSheetId="3">#REF!</definedName>
    <definedName name="SCDT" localSheetId="8">#REF!</definedName>
    <definedName name="SCDT">#REF!</definedName>
    <definedName name="SCT" localSheetId="0">#REF!</definedName>
    <definedName name="SCT" localSheetId="2">#REF!</definedName>
    <definedName name="SCT" localSheetId="3">#REF!</definedName>
    <definedName name="SCT" localSheetId="8">#REF!</definedName>
    <definedName name="SCT">#REF!</definedName>
    <definedName name="SCT_BKTC" localSheetId="0">#REF!</definedName>
    <definedName name="SCT_BKTC" localSheetId="2">#REF!</definedName>
    <definedName name="SCT_BKTC" localSheetId="3">#REF!</definedName>
    <definedName name="SCT_BKTC" localSheetId="8">#REF!</definedName>
    <definedName name="SCT_BKTC">#REF!</definedName>
    <definedName name="SCH" localSheetId="0">#REF!</definedName>
    <definedName name="SCH" localSheetId="2">#REF!</definedName>
    <definedName name="SCH" localSheetId="3">#REF!</definedName>
    <definedName name="SCH" localSheetId="8">#REF!</definedName>
    <definedName name="SCH">#REF!</definedName>
    <definedName name="SCHUYEN" localSheetId="0">#REF!</definedName>
    <definedName name="SCHUYEN" localSheetId="2">#REF!</definedName>
    <definedName name="SCHUYEN" localSheetId="3">#REF!</definedName>
    <definedName name="SCHUYEN" localSheetId="8">#REF!</definedName>
    <definedName name="SCHUYEN">#REF!</definedName>
    <definedName name="sd1p" localSheetId="0">#REF!</definedName>
    <definedName name="sd1p" localSheetId="2">#REF!</definedName>
    <definedName name="sd1p" localSheetId="3">#REF!</definedName>
    <definedName name="sd1p" localSheetId="8">#REF!</definedName>
    <definedName name="sd1p">#REF!</definedName>
    <definedName name="sd3p" localSheetId="0">#REF!</definedName>
    <definedName name="sd3p" localSheetId="2">#REF!</definedName>
    <definedName name="sd3p" localSheetId="3">#REF!</definedName>
    <definedName name="sd3p" localSheetId="8">#REF!</definedName>
    <definedName name="sd3p">#REF!</definedName>
    <definedName name="SDA" localSheetId="12">[13]NSĐP!$C$14:$C$240</definedName>
    <definedName name="SDA" localSheetId="8">[13]NSĐP!$C$14:$C$240</definedName>
    <definedName name="SDA">[13]NSĐP!$C$14:$C$240</definedName>
    <definedName name="sdbv" localSheetId="9" hidden="1">{"'Sheet1'!$L$16"}</definedName>
    <definedName name="sdbv" localSheetId="12" hidden="1">{"'Sheet1'!$L$16"}</definedName>
    <definedName name="sdbv" localSheetId="13" hidden="1">{"'Sheet1'!$L$16"}</definedName>
    <definedName name="sdbv" localSheetId="14" hidden="1">{"'Sheet1'!$L$16"}</definedName>
    <definedName name="sdbv" localSheetId="15" hidden="1">{"'Sheet1'!$L$16"}</definedName>
    <definedName name="sdbv" localSheetId="16" hidden="1">{"'Sheet1'!$L$16"}</definedName>
    <definedName name="sdbv" localSheetId="0" hidden="1">{"'Sheet1'!$L$16"}</definedName>
    <definedName name="sdbv" localSheetId="2" hidden="1">{"'Sheet1'!$L$16"}</definedName>
    <definedName name="sdbv" localSheetId="3" hidden="1">{"'Sheet1'!$L$16"}</definedName>
    <definedName name="sdbv" localSheetId="8" hidden="1">{"'Sheet1'!$L$16"}</definedName>
    <definedName name="sdbv" hidden="1">{"'Sheet1'!$L$16"}</definedName>
    <definedName name="sdfsdfs" localSheetId="15" hidden="1">#REF!</definedName>
    <definedName name="sdfsdfs" localSheetId="16" hidden="1">#REF!</definedName>
    <definedName name="sdfsdfs" localSheetId="0" hidden="1">#REF!</definedName>
    <definedName name="sdfsdfs" localSheetId="2" hidden="1">#REF!</definedName>
    <definedName name="sdfsdfs" localSheetId="3" hidden="1">#REF!</definedName>
    <definedName name="sdfsdfs" localSheetId="8" hidden="1">#REF!</definedName>
    <definedName name="sdfsdfs" hidden="1">#REF!</definedName>
    <definedName name="SDG" localSheetId="12" hidden="1">{"'Sheet1'!$L$16"}</definedName>
    <definedName name="SDG" localSheetId="14" hidden="1">{"'Sheet1'!$L$16"}</definedName>
    <definedName name="SDG" localSheetId="0" hidden="1">{"'Sheet1'!$L$16"}</definedName>
    <definedName name="SDG" localSheetId="2" hidden="1">{"'Sheet1'!$L$16"}</definedName>
    <definedName name="SDG" localSheetId="3" hidden="1">{"'Sheet1'!$L$16"}</definedName>
    <definedName name="SDG" localSheetId="5" hidden="1">{"'Sheet1'!$L$16"}</definedName>
    <definedName name="SDG" localSheetId="6" hidden="1">{"'Sheet1'!$L$16"}</definedName>
    <definedName name="SDG" localSheetId="8" hidden="1">{"'Sheet1'!$L$16"}</definedName>
    <definedName name="SDG" hidden="1">{"'Sheet1'!$L$16"}</definedName>
    <definedName name="sdgfjhfj" localSheetId="12" hidden="1">{"'Sheet1'!$L$16"}</definedName>
    <definedName name="sdgfjhfj" localSheetId="14" hidden="1">{"'Sheet1'!$L$16"}</definedName>
    <definedName name="sdgfjhfj" localSheetId="0" hidden="1">{"'Sheet1'!$L$16"}</definedName>
    <definedName name="sdgfjhfj" localSheetId="2" hidden="1">{"'Sheet1'!$L$16"}</definedName>
    <definedName name="sdgfjhfj" localSheetId="3" hidden="1">{"'Sheet1'!$L$16"}</definedName>
    <definedName name="sdgfjhfj" localSheetId="5" hidden="1">{"'Sheet1'!$L$16"}</definedName>
    <definedName name="sdgfjhfj" localSheetId="6" hidden="1">{"'Sheet1'!$L$16"}</definedName>
    <definedName name="sdgfjhfj" localSheetId="8" hidden="1">{"'Sheet1'!$L$16"}</definedName>
    <definedName name="sdgfjhfj" hidden="1">{"'Sheet1'!$L$16"}</definedName>
    <definedName name="SDMONG" localSheetId="0">#REF!</definedName>
    <definedName name="SDMONG" localSheetId="2">#REF!</definedName>
    <definedName name="SDMONG" localSheetId="3">#REF!</definedName>
    <definedName name="SDMONG" localSheetId="8">#REF!</definedName>
    <definedName name="SDMONG">#REF!</definedName>
    <definedName name="Sdnn" localSheetId="0">#REF!</definedName>
    <definedName name="Sdnn" localSheetId="2">#REF!</definedName>
    <definedName name="Sdnn" localSheetId="3">#REF!</definedName>
    <definedName name="Sdnn" localSheetId="8">#REF!</definedName>
    <definedName name="Sdnn">#REF!</definedName>
    <definedName name="Sdnt" localSheetId="0">#REF!</definedName>
    <definedName name="Sdnt" localSheetId="2">#REF!</definedName>
    <definedName name="Sdnt" localSheetId="3">#REF!</definedName>
    <definedName name="Sdnt" localSheetId="8">#REF!</definedName>
    <definedName name="Sdnt">#REF!</definedName>
    <definedName name="sduong" localSheetId="0">#REF!</definedName>
    <definedName name="sduong" localSheetId="2">#REF!</definedName>
    <definedName name="sduong" localSheetId="3">#REF!</definedName>
    <definedName name="sduong" localSheetId="8">#REF!</definedName>
    <definedName name="sduong">#REF!</definedName>
    <definedName name="Sè" localSheetId="0">#REF!</definedName>
    <definedName name="Sè" localSheetId="2">#REF!</definedName>
    <definedName name="Sè" localSheetId="3">#REF!</definedName>
    <definedName name="Sè" localSheetId="8">#REF!</definedName>
    <definedName name="Sè">#REF!</definedName>
    <definedName name="Seg" localSheetId="13">#REF!</definedName>
    <definedName name="Seg">#N/A</definedName>
    <definedName name="sencount" localSheetId="13" hidden="1">2</definedName>
    <definedName name="sencount" localSheetId="8" hidden="1">2</definedName>
    <definedName name="sencount" hidden="1">13</definedName>
    <definedName name="sf" localSheetId="12" hidden="1">{"'Sheet1'!$L$16"}</definedName>
    <definedName name="sf" localSheetId="14" hidden="1">{"'Sheet1'!$L$16"}</definedName>
    <definedName name="sf" localSheetId="0" hidden="1">{"'Sheet1'!$L$16"}</definedName>
    <definedName name="sf" localSheetId="2" hidden="1">{"'Sheet1'!$L$16"}</definedName>
    <definedName name="sf" localSheetId="3" hidden="1">{"'Sheet1'!$L$16"}</definedName>
    <definedName name="sf" localSheetId="5" hidden="1">{"'Sheet1'!$L$16"}</definedName>
    <definedName name="sf" localSheetId="6" hidden="1">{"'Sheet1'!$L$16"}</definedName>
    <definedName name="sf" localSheetId="8" hidden="1">{"'Sheet1'!$L$16"}</definedName>
    <definedName name="sf" hidden="1">{"'Sheet1'!$L$16"}</definedName>
    <definedName name="sfasf" localSheetId="9" hidden="1">#REF!</definedName>
    <definedName name="sfasf" localSheetId="13" hidden="1">#REF!</definedName>
    <definedName name="sfasf" localSheetId="15" hidden="1">#REF!</definedName>
    <definedName name="sfasf" localSheetId="16" hidden="1">#REF!</definedName>
    <definedName name="sfasf" localSheetId="0" hidden="1">#REF!</definedName>
    <definedName name="sfasf" localSheetId="2" hidden="1">#REF!</definedName>
    <definedName name="sfasf" localSheetId="3" hidden="1">#REF!</definedName>
    <definedName name="sfasf" localSheetId="8" hidden="1">#REF!</definedName>
    <definedName name="sfasf" hidden="1">#REF!</definedName>
    <definedName name="SFL" localSheetId="0">#REF!</definedName>
    <definedName name="SFL" localSheetId="2">#REF!</definedName>
    <definedName name="SFL" localSheetId="3">#REF!</definedName>
    <definedName name="SFL" localSheetId="8">#REF!</definedName>
    <definedName name="SFL">#REF!</definedName>
    <definedName name="sfsd" localSheetId="9" hidden="1">{"'Sheet1'!$L$16"}</definedName>
    <definedName name="sfsd" localSheetId="12" hidden="1">{"'Sheet1'!$L$16"}</definedName>
    <definedName name="sfsd" localSheetId="13" hidden="1">{"'Sheet1'!$L$16"}</definedName>
    <definedName name="sfsd" localSheetId="14" hidden="1">{"'Sheet1'!$L$16"}</definedName>
    <definedName name="sfsd" localSheetId="15" hidden="1">{"'Sheet1'!$L$16"}</definedName>
    <definedName name="sfsd" localSheetId="16" hidden="1">{"'Sheet1'!$L$16"}</definedName>
    <definedName name="sfsd" localSheetId="0" hidden="1">{"'Sheet1'!$L$16"}</definedName>
    <definedName name="sfsd" localSheetId="2" hidden="1">{"'Sheet1'!$L$16"}</definedName>
    <definedName name="sfsd" localSheetId="3" hidden="1">{"'Sheet1'!$L$16"}</definedName>
    <definedName name="sfsd" localSheetId="5" hidden="1">{"'Sheet1'!$L$16"}</definedName>
    <definedName name="sfsd" localSheetId="6" hidden="1">{"'Sheet1'!$L$16"}</definedName>
    <definedName name="sfsd" localSheetId="8" hidden="1">{"'Sheet1'!$L$16"}</definedName>
    <definedName name="sfsd" hidden="1">{"'Sheet1'!$L$16"}</definedName>
    <definedName name="SH" localSheetId="0">#REF!</definedName>
    <definedName name="SH" localSheetId="2">#REF!</definedName>
    <definedName name="SH" localSheetId="3">#REF!</definedName>
    <definedName name="SH" localSheetId="8">#REF!</definedName>
    <definedName name="SH">#REF!</definedName>
    <definedName name="SHALL" localSheetId="0">#REF!</definedName>
    <definedName name="SHALL" localSheetId="2">#REF!</definedName>
    <definedName name="SHALL" localSheetId="3">#REF!</definedName>
    <definedName name="SHALL" localSheetId="8">#REF!</definedName>
    <definedName name="SHALL">#REF!</definedName>
    <definedName name="SHDG" localSheetId="0">#REF!</definedName>
    <definedName name="SHDG" localSheetId="2">#REF!</definedName>
    <definedName name="SHDG" localSheetId="3">#REF!</definedName>
    <definedName name="SHDG" localSheetId="8">#REF!</definedName>
    <definedName name="SHDG">#REF!</definedName>
    <definedName name="Sheet1" localSheetId="0">#REF!</definedName>
    <definedName name="Sheet1" localSheetId="2">#REF!</definedName>
    <definedName name="Sheet1" localSheetId="3">#REF!</definedName>
    <definedName name="Sheet1" localSheetId="8">#REF!</definedName>
    <definedName name="Sheet1">#REF!</definedName>
    <definedName name="Sheet3" localSheetId="9">BlankMacro1</definedName>
    <definedName name="Sheet3" localSheetId="12">BlankMacro1</definedName>
    <definedName name="Sheet3" localSheetId="13">BlankMacro1</definedName>
    <definedName name="Sheet3" localSheetId="14">BlankMacro1</definedName>
    <definedName name="Sheet3" localSheetId="0">BlankMacro1</definedName>
    <definedName name="Sheet3" localSheetId="2">BlankMacro1</definedName>
    <definedName name="Sheet3" localSheetId="3">BlankMacro1</definedName>
    <definedName name="Sheet3" localSheetId="8">BlankMacro1</definedName>
    <definedName name="Sheet3">BlankMacro1</definedName>
    <definedName name="sho" localSheetId="9">#REF!</definedName>
    <definedName name="sho" localSheetId="12">#REF!</definedName>
    <definedName name="sho" localSheetId="13">#REF!</definedName>
    <definedName name="sho" localSheetId="0">#REF!</definedName>
    <definedName name="sho" localSheetId="2">#REF!</definedName>
    <definedName name="sho" localSheetId="3">#REF!</definedName>
    <definedName name="sho" localSheetId="8">#REF!</definedName>
    <definedName name="sho">#REF!</definedName>
    <definedName name="Shoes" localSheetId="9">#REF!</definedName>
    <definedName name="Shoes" localSheetId="0">#REF!</definedName>
    <definedName name="Shoes" localSheetId="2">#REF!</definedName>
    <definedName name="Shoes" localSheetId="3">#REF!</definedName>
    <definedName name="Shoes" localSheetId="8">#REF!</definedName>
    <definedName name="Shoes">#REF!</definedName>
    <definedName name="sht" localSheetId="9">#REF!</definedName>
    <definedName name="sht" localSheetId="0">#REF!</definedName>
    <definedName name="sht" localSheetId="2">#REF!</definedName>
    <definedName name="sht" localSheetId="3">#REF!</definedName>
    <definedName name="sht" localSheetId="8">#REF!</definedName>
    <definedName name="sht">#REF!</definedName>
    <definedName name="sht1p" localSheetId="0">#REF!</definedName>
    <definedName name="sht1p" localSheetId="2">#REF!</definedName>
    <definedName name="sht1p" localSheetId="3">#REF!</definedName>
    <definedName name="sht1p" localSheetId="8">#REF!</definedName>
    <definedName name="sht1p">#REF!</definedName>
    <definedName name="sht3p" localSheetId="0">#REF!</definedName>
    <definedName name="sht3p" localSheetId="2">#REF!</definedName>
    <definedName name="sht3p" localSheetId="3">#REF!</definedName>
    <definedName name="sht3p" localSheetId="8">#REF!</definedName>
    <definedName name="sht3p">#REF!</definedName>
    <definedName name="sieucao" localSheetId="0">#REF!</definedName>
    <definedName name="sieucao" localSheetId="2">#REF!</definedName>
    <definedName name="sieucao" localSheetId="3">#REF!</definedName>
    <definedName name="sieucao" localSheetId="8">#REF!</definedName>
    <definedName name="sieucao">#REF!</definedName>
    <definedName name="SIGN" localSheetId="0">#REF!</definedName>
    <definedName name="SIGN" localSheetId="2">#REF!</definedName>
    <definedName name="SIGN" localSheetId="3">#REF!</definedName>
    <definedName name="SIGN" localSheetId="8">#REF!</definedName>
    <definedName name="SIGN">#REF!</definedName>
    <definedName name="SIZE" localSheetId="0">#REF!</definedName>
    <definedName name="SIZE" localSheetId="2">#REF!</definedName>
    <definedName name="SIZE" localSheetId="3">#REF!</definedName>
    <definedName name="SIZE" localSheetId="8">#REF!</definedName>
    <definedName name="SIZE">#REF!</definedName>
    <definedName name="SL" localSheetId="0">#REF!</definedName>
    <definedName name="SL" localSheetId="2">#REF!</definedName>
    <definedName name="SL" localSheetId="3">#REF!</definedName>
    <definedName name="SL" localSheetId="8">#REF!</definedName>
    <definedName name="SL">#REF!</definedName>
    <definedName name="SL_BCN_TP" localSheetId="0">#REF!</definedName>
    <definedName name="SL_BCN_TP" localSheetId="2">#REF!</definedName>
    <definedName name="SL_BCN_TP" localSheetId="3">#REF!</definedName>
    <definedName name="SL_BCN_TP" localSheetId="8">#REF!</definedName>
    <definedName name="SL_BCN_TP">#REF!</definedName>
    <definedName name="SL_BCX_NL" localSheetId="0">#REF!</definedName>
    <definedName name="SL_BCX_NL" localSheetId="2">#REF!</definedName>
    <definedName name="SL_BCX_NL" localSheetId="3">#REF!</definedName>
    <definedName name="SL_BCX_NL" localSheetId="8">#REF!</definedName>
    <definedName name="SL_BCX_NL">#REF!</definedName>
    <definedName name="SL_CRD" localSheetId="0">#REF!</definedName>
    <definedName name="SL_CRD" localSheetId="2">#REF!</definedName>
    <definedName name="SL_CRD" localSheetId="3">#REF!</definedName>
    <definedName name="SL_CRD" localSheetId="8">#REF!</definedName>
    <definedName name="SL_CRD">#REF!</definedName>
    <definedName name="SL_CRS" localSheetId="0">#REF!</definedName>
    <definedName name="SL_CRS" localSheetId="2">#REF!</definedName>
    <definedName name="SL_CRS" localSheetId="3">#REF!</definedName>
    <definedName name="SL_CRS" localSheetId="8">#REF!</definedName>
    <definedName name="SL_CRS">#REF!</definedName>
    <definedName name="SL_CS" localSheetId="0">#REF!</definedName>
    <definedName name="SL_CS" localSheetId="2">#REF!</definedName>
    <definedName name="SL_CS" localSheetId="3">#REF!</definedName>
    <definedName name="SL_CS" localSheetId="8">#REF!</definedName>
    <definedName name="SL_CS">#REF!</definedName>
    <definedName name="SL_DD" localSheetId="0">#REF!</definedName>
    <definedName name="SL_DD" localSheetId="2">#REF!</definedName>
    <definedName name="SL_DD" localSheetId="3">#REF!</definedName>
    <definedName name="SL_DD" localSheetId="8">#REF!</definedName>
    <definedName name="SL_DD">#REF!</definedName>
    <definedName name="slBTLT1pm" localSheetId="0">#REF!</definedName>
    <definedName name="slBTLT1pm" localSheetId="2">#REF!</definedName>
    <definedName name="slBTLT1pm" localSheetId="3">#REF!</definedName>
    <definedName name="slBTLT1pm" localSheetId="8">#REF!</definedName>
    <definedName name="slBTLT1pm">#REF!</definedName>
    <definedName name="slBTLT3pm" localSheetId="0">#REF!</definedName>
    <definedName name="slBTLT3pm" localSheetId="2">#REF!</definedName>
    <definedName name="slBTLT3pm" localSheetId="3">#REF!</definedName>
    <definedName name="slBTLT3pm" localSheetId="8">#REF!</definedName>
    <definedName name="slBTLT3pm">#REF!</definedName>
    <definedName name="slBTLTHTDL" localSheetId="0">#REF!</definedName>
    <definedName name="slBTLTHTDL" localSheetId="2">#REF!</definedName>
    <definedName name="slBTLTHTDL" localSheetId="3">#REF!</definedName>
    <definedName name="slBTLTHTDL" localSheetId="8">#REF!</definedName>
    <definedName name="slBTLTHTDL">#REF!</definedName>
    <definedName name="slBTLTHTHH" localSheetId="0">#REF!</definedName>
    <definedName name="slBTLTHTHH" localSheetId="2">#REF!</definedName>
    <definedName name="slBTLTHTHH" localSheetId="3">#REF!</definedName>
    <definedName name="slBTLTHTHH" localSheetId="8">#REF!</definedName>
    <definedName name="slBTLTHTHH">#REF!</definedName>
    <definedName name="slchang1pm" localSheetId="0">#REF!</definedName>
    <definedName name="slchang1pm" localSheetId="2">#REF!</definedName>
    <definedName name="slchang1pm" localSheetId="3">#REF!</definedName>
    <definedName name="slchang1pm" localSheetId="8">#REF!</definedName>
    <definedName name="slchang1pm">#REF!</definedName>
    <definedName name="slchang3pm" localSheetId="0">#REF!</definedName>
    <definedName name="slchang3pm" localSheetId="2">#REF!</definedName>
    <definedName name="slchang3pm" localSheetId="3">#REF!</definedName>
    <definedName name="slchang3pm" localSheetId="8">#REF!</definedName>
    <definedName name="slchang3pm">#REF!</definedName>
    <definedName name="slchanght" localSheetId="0">#REF!</definedName>
    <definedName name="slchanght" localSheetId="2">#REF!</definedName>
    <definedName name="slchanght" localSheetId="3">#REF!</definedName>
    <definedName name="slchanght" localSheetId="8">#REF!</definedName>
    <definedName name="slchanght">#REF!</definedName>
    <definedName name="slchangHTDL" localSheetId="0">#REF!</definedName>
    <definedName name="slchangHTDL" localSheetId="2">#REF!</definedName>
    <definedName name="slchangHTDL" localSheetId="3">#REF!</definedName>
    <definedName name="slchangHTDL" localSheetId="8">#REF!</definedName>
    <definedName name="slchangHTDL">#REF!</definedName>
    <definedName name="slchangHTHH" localSheetId="0">#REF!</definedName>
    <definedName name="slchangHTHH" localSheetId="2">#REF!</definedName>
    <definedName name="slchangHTHH" localSheetId="3">#REF!</definedName>
    <definedName name="slchangHTHH" localSheetId="8">#REF!</definedName>
    <definedName name="slchangHTHH">#REF!</definedName>
    <definedName name="SLF" localSheetId="0">#REF!</definedName>
    <definedName name="SLF" localSheetId="2">#REF!</definedName>
    <definedName name="SLF" localSheetId="3">#REF!</definedName>
    <definedName name="SLF" localSheetId="8">#REF!</definedName>
    <definedName name="SLF">#REF!</definedName>
    <definedName name="slg" localSheetId="0">#REF!</definedName>
    <definedName name="slg" localSheetId="2">#REF!</definedName>
    <definedName name="slg" localSheetId="3">#REF!</definedName>
    <definedName name="slg" localSheetId="8">#REF!</definedName>
    <definedName name="slg">#REF!</definedName>
    <definedName name="slmong1pm" localSheetId="0">#REF!</definedName>
    <definedName name="slmong1pm" localSheetId="2">#REF!</definedName>
    <definedName name="slmong1pm" localSheetId="3">#REF!</definedName>
    <definedName name="slmong1pm" localSheetId="8">#REF!</definedName>
    <definedName name="slmong1pm">#REF!</definedName>
    <definedName name="slmong3pm" localSheetId="0">#REF!</definedName>
    <definedName name="slmong3pm" localSheetId="2">#REF!</definedName>
    <definedName name="slmong3pm" localSheetId="3">#REF!</definedName>
    <definedName name="slmong3pm" localSheetId="8">#REF!</definedName>
    <definedName name="slmong3pm">#REF!</definedName>
    <definedName name="slmonght" localSheetId="0">#REF!</definedName>
    <definedName name="slmonght" localSheetId="2">#REF!</definedName>
    <definedName name="slmonght" localSheetId="3">#REF!</definedName>
    <definedName name="slmonght" localSheetId="8">#REF!</definedName>
    <definedName name="slmonght">#REF!</definedName>
    <definedName name="slmongHTDL" localSheetId="0">#REF!</definedName>
    <definedName name="slmongHTDL" localSheetId="2">#REF!</definedName>
    <definedName name="slmongHTDL" localSheetId="3">#REF!</definedName>
    <definedName name="slmongHTDL" localSheetId="8">#REF!</definedName>
    <definedName name="slmongHTDL">#REF!</definedName>
    <definedName name="slmongHTHH" localSheetId="0">#REF!</definedName>
    <definedName name="slmongHTHH" localSheetId="2">#REF!</definedName>
    <definedName name="slmongHTHH" localSheetId="3">#REF!</definedName>
    <definedName name="slmongHTHH" localSheetId="8">#REF!</definedName>
    <definedName name="slmongHTHH">#REF!</definedName>
    <definedName name="slmongneo1pm" localSheetId="0">#REF!</definedName>
    <definedName name="slmongneo1pm" localSheetId="2">#REF!</definedName>
    <definedName name="slmongneo1pm" localSheetId="3">#REF!</definedName>
    <definedName name="slmongneo1pm" localSheetId="8">#REF!</definedName>
    <definedName name="slmongneo1pm">#REF!</definedName>
    <definedName name="slmongneo3pm" localSheetId="0">#REF!</definedName>
    <definedName name="slmongneo3pm" localSheetId="2">#REF!</definedName>
    <definedName name="slmongneo3pm" localSheetId="3">#REF!</definedName>
    <definedName name="slmongneo3pm" localSheetId="8">#REF!</definedName>
    <definedName name="slmongneo3pm">#REF!</definedName>
    <definedName name="slmongneoht" localSheetId="0">#REF!</definedName>
    <definedName name="slmongneoht" localSheetId="2">#REF!</definedName>
    <definedName name="slmongneoht" localSheetId="3">#REF!</definedName>
    <definedName name="slmongneoht" localSheetId="8">#REF!</definedName>
    <definedName name="slmongneoht">#REF!</definedName>
    <definedName name="slmongneoHTDL" localSheetId="0">#REF!</definedName>
    <definedName name="slmongneoHTDL" localSheetId="2">#REF!</definedName>
    <definedName name="slmongneoHTDL" localSheetId="3">#REF!</definedName>
    <definedName name="slmongneoHTDL" localSheetId="8">#REF!</definedName>
    <definedName name="slmongneoHTDL">#REF!</definedName>
    <definedName name="slmongneoHTHH" localSheetId="0">#REF!</definedName>
    <definedName name="slmongneoHTHH" localSheetId="2">#REF!</definedName>
    <definedName name="slmongneoHTHH" localSheetId="3">#REF!</definedName>
    <definedName name="slmongneoHTHH" localSheetId="8">#REF!</definedName>
    <definedName name="slmongneoHTHH">#REF!</definedName>
    <definedName name="sltdll1pm" localSheetId="0">#REF!</definedName>
    <definedName name="sltdll1pm" localSheetId="2">#REF!</definedName>
    <definedName name="sltdll1pm" localSheetId="3">#REF!</definedName>
    <definedName name="sltdll1pm" localSheetId="8">#REF!</definedName>
    <definedName name="sltdll1pm">#REF!</definedName>
    <definedName name="sltdll3pm" localSheetId="0">#REF!</definedName>
    <definedName name="sltdll3pm" localSheetId="2">#REF!</definedName>
    <definedName name="sltdll3pm" localSheetId="3">#REF!</definedName>
    <definedName name="sltdll3pm" localSheetId="8">#REF!</definedName>
    <definedName name="sltdll3pm">#REF!</definedName>
    <definedName name="sltdllHTDL" localSheetId="0">#REF!</definedName>
    <definedName name="sltdllHTDL" localSheetId="2">#REF!</definedName>
    <definedName name="sltdllHTDL" localSheetId="3">#REF!</definedName>
    <definedName name="sltdllHTDL" localSheetId="8">#REF!</definedName>
    <definedName name="sltdllHTDL">#REF!</definedName>
    <definedName name="sltdllHTHH" localSheetId="0">#REF!</definedName>
    <definedName name="sltdllHTHH" localSheetId="2">#REF!</definedName>
    <definedName name="sltdllHTHH" localSheetId="3">#REF!</definedName>
    <definedName name="sltdllHTHH" localSheetId="8">#REF!</definedName>
    <definedName name="sltdllHTHH">#REF!</definedName>
    <definedName name="SLVtu" localSheetId="0">#REF!</definedName>
    <definedName name="SLVtu" localSheetId="2">#REF!</definedName>
    <definedName name="SLVtu" localSheetId="3">#REF!</definedName>
    <definedName name="SLVtu" localSheetId="8">#REF!</definedName>
    <definedName name="SLVtu">#REF!</definedName>
    <definedName name="slxa1pm" localSheetId="0">#REF!</definedName>
    <definedName name="slxa1pm" localSheetId="2">#REF!</definedName>
    <definedName name="slxa1pm" localSheetId="3">#REF!</definedName>
    <definedName name="slxa1pm" localSheetId="8">#REF!</definedName>
    <definedName name="slxa1pm">#REF!</definedName>
    <definedName name="slxa3pm" localSheetId="0">#REF!</definedName>
    <definedName name="slxa3pm" localSheetId="2">#REF!</definedName>
    <definedName name="slxa3pm" localSheetId="3">#REF!</definedName>
    <definedName name="slxa3pm" localSheetId="8">#REF!</definedName>
    <definedName name="slxa3pm">#REF!</definedName>
    <definedName name="SM" localSheetId="0">#REF!</definedName>
    <definedName name="SM" localSheetId="2">#REF!</definedName>
    <definedName name="SM" localSheetId="3">#REF!</definedName>
    <definedName name="SM" localSheetId="8">#REF!</definedName>
    <definedName name="SM">#REF!</definedName>
    <definedName name="smax" localSheetId="0">#REF!</definedName>
    <definedName name="smax" localSheetId="2">#REF!</definedName>
    <definedName name="smax" localSheetId="3">#REF!</definedName>
    <definedName name="smax" localSheetId="8">#REF!</definedName>
    <definedName name="smax">#REF!</definedName>
    <definedName name="smax1" localSheetId="0">#REF!</definedName>
    <definedName name="smax1" localSheetId="2">#REF!</definedName>
    <definedName name="smax1" localSheetId="3">#REF!</definedName>
    <definedName name="smax1" localSheetId="8">#REF!</definedName>
    <definedName name="smax1">#REF!</definedName>
    <definedName name="sn" localSheetId="0">#REF!</definedName>
    <definedName name="sn" localSheetId="2">#REF!</definedName>
    <definedName name="sn" localSheetId="3">#REF!</definedName>
    <definedName name="sn" localSheetId="8">#REF!</definedName>
    <definedName name="sn">#REF!</definedName>
    <definedName name="So_Chu.Drop1">#N/A</definedName>
    <definedName name="So_Chu.Drop3">#N/A</definedName>
    <definedName name="so_chu.So_Xau">#N/A</definedName>
    <definedName name="So_Xau">#N/A</definedName>
    <definedName name="SOÁ_CHUYEÁN" localSheetId="13">#REF!</definedName>
    <definedName name="SOÁ_CHUYEÁN" localSheetId="0">#REF!</definedName>
    <definedName name="SOÁ_CHUYEÁN" localSheetId="2">#REF!</definedName>
    <definedName name="SOÁ_CHUYEÁN" localSheetId="3">#REF!</definedName>
    <definedName name="SOÁ_CHUYEÁN" localSheetId="8">#REF!</definedName>
    <definedName name="SOÁ_CHUYEÁN">#REF!</definedName>
    <definedName name="soc3p" localSheetId="0">#REF!</definedName>
    <definedName name="soc3p" localSheetId="2">#REF!</definedName>
    <definedName name="soc3p" localSheetId="3">#REF!</definedName>
    <definedName name="soc3p" localSheetId="8">#REF!</definedName>
    <definedName name="soc3p">#REF!</definedName>
    <definedName name="sohieuthua" localSheetId="0">#REF!</definedName>
    <definedName name="sohieuthua" localSheetId="2">#REF!</definedName>
    <definedName name="sohieuthua" localSheetId="3">#REF!</definedName>
    <definedName name="sohieuthua" localSheetId="8">#REF!</definedName>
    <definedName name="sohieuthua">#REF!</definedName>
    <definedName name="SOHT" localSheetId="0">#REF!</definedName>
    <definedName name="SOHT" localSheetId="2">#REF!</definedName>
    <definedName name="SOHT" localSheetId="3">#REF!</definedName>
    <definedName name="SOHT" localSheetId="8">#REF!</definedName>
    <definedName name="SOHT">#REF!</definedName>
    <definedName name="Soi" localSheetId="0">#REF!</definedName>
    <definedName name="Soi" localSheetId="2">#REF!</definedName>
    <definedName name="Soi" localSheetId="3">#REF!</definedName>
    <definedName name="Soi" localSheetId="8">#REF!</definedName>
    <definedName name="Soi">#REF!</definedName>
    <definedName name="soichon12" localSheetId="0">#REF!</definedName>
    <definedName name="soichon12" localSheetId="2">#REF!</definedName>
    <definedName name="soichon12" localSheetId="3">#REF!</definedName>
    <definedName name="soichon12" localSheetId="8">#REF!</definedName>
    <definedName name="soichon12">#REF!</definedName>
    <definedName name="soichon24" localSheetId="0">#REF!</definedName>
    <definedName name="soichon24" localSheetId="2">#REF!</definedName>
    <definedName name="soichon24" localSheetId="3">#REF!</definedName>
    <definedName name="soichon24" localSheetId="8">#REF!</definedName>
    <definedName name="soichon24">#REF!</definedName>
    <definedName name="soichon46" localSheetId="0">#REF!</definedName>
    <definedName name="soichon46" localSheetId="2">#REF!</definedName>
    <definedName name="soichon46" localSheetId="3">#REF!</definedName>
    <definedName name="soichon46" localSheetId="8">#REF!</definedName>
    <definedName name="soichon46">#REF!</definedName>
    <definedName name="SoilType" localSheetId="0">#REF!</definedName>
    <definedName name="SoilType" localSheetId="2">#REF!</definedName>
    <definedName name="SoilType" localSheetId="3">#REF!</definedName>
    <definedName name="SoilType" localSheetId="8">#REF!</definedName>
    <definedName name="SoilType">#REF!</definedName>
    <definedName name="solieu" localSheetId="0">#REF!</definedName>
    <definedName name="solieu" localSheetId="2">#REF!</definedName>
    <definedName name="solieu" localSheetId="3">#REF!</definedName>
    <definedName name="solieu" localSheetId="8">#REF!</definedName>
    <definedName name="solieu">#REF!</definedName>
    <definedName name="sonduong" localSheetId="0">#REF!</definedName>
    <definedName name="sonduong" localSheetId="2">#REF!</definedName>
    <definedName name="sonduong" localSheetId="3">#REF!</definedName>
    <definedName name="sonduong" localSheetId="8">#REF!</definedName>
    <definedName name="sonduong">#REF!</definedName>
    <definedName name="SORT" localSheetId="0">#REF!</definedName>
    <definedName name="SORT" localSheetId="2">#REF!</definedName>
    <definedName name="SORT" localSheetId="3">#REF!</definedName>
    <definedName name="SORT" localSheetId="8">#REF!</definedName>
    <definedName name="SORT">#REF!</definedName>
    <definedName name="SortName" localSheetId="0">#REF!</definedName>
    <definedName name="SortName" localSheetId="2">#REF!</definedName>
    <definedName name="SortName" localSheetId="3">#REF!</definedName>
    <definedName name="SortName" localSheetId="8">#REF!</definedName>
    <definedName name="SortName">#REF!</definedName>
    <definedName name="Sosanh2" localSheetId="9" hidden="1">{"'Sheet1'!$L$16"}</definedName>
    <definedName name="Sosanh2" localSheetId="12" hidden="1">{"'Sheet1'!$L$16"}</definedName>
    <definedName name="Sosanh2" localSheetId="13" hidden="1">{"'Sheet1'!$L$16"}</definedName>
    <definedName name="Sosanh2" localSheetId="14" hidden="1">{"'Sheet1'!$L$16"}</definedName>
    <definedName name="Sosanh2" localSheetId="15" hidden="1">{"'Sheet1'!$L$16"}</definedName>
    <definedName name="Sosanh2" localSheetId="16" hidden="1">{"'Sheet1'!$L$16"}</definedName>
    <definedName name="Sosanh2" localSheetId="0" hidden="1">{"'Sheet1'!$L$16"}</definedName>
    <definedName name="Sosanh2" localSheetId="2" hidden="1">{"'Sheet1'!$L$16"}</definedName>
    <definedName name="Sosanh2" localSheetId="3" hidden="1">{"'Sheet1'!$L$16"}</definedName>
    <definedName name="Sosanh2" localSheetId="8" hidden="1">{"'Sheet1'!$L$16"}</definedName>
    <definedName name="Sosanh2" hidden="1">{"'Sheet1'!$L$16"}</definedName>
    <definedName name="SOTIEN_BCN_TP" localSheetId="0">#REF!</definedName>
    <definedName name="SOTIEN_BCN_TP" localSheetId="2">#REF!</definedName>
    <definedName name="SOTIEN_BCN_TP" localSheetId="3">#REF!</definedName>
    <definedName name="SOTIEN_BCN_TP" localSheetId="8">#REF!</definedName>
    <definedName name="SOTIEN_BCN_TP">#REF!</definedName>
    <definedName name="SOTIEN_BCX_NL" localSheetId="0">#REF!</definedName>
    <definedName name="SOTIEN_BCX_NL" localSheetId="2">#REF!</definedName>
    <definedName name="SOTIEN_BCX_NL" localSheetId="3">#REF!</definedName>
    <definedName name="SOTIEN_BCX_NL" localSheetId="8">#REF!</definedName>
    <definedName name="SOTIEN_BCX_NL">#REF!</definedName>
    <definedName name="SOTIEN_BKTC" localSheetId="0">#REF!</definedName>
    <definedName name="SOTIEN_BKTC" localSheetId="2">#REF!</definedName>
    <definedName name="SOTIEN_BKTC" localSheetId="3">#REF!</definedName>
    <definedName name="SOTIEN_BKTC" localSheetId="8">#REF!</definedName>
    <definedName name="SOTIEN_BKTC">#REF!</definedName>
    <definedName name="SOTIEN_GT" localSheetId="0">#REF!</definedName>
    <definedName name="SOTIEN_GT" localSheetId="2">#REF!</definedName>
    <definedName name="SOTIEN_GT" localSheetId="3">#REF!</definedName>
    <definedName name="SOTIEN_GT" localSheetId="8">#REF!</definedName>
    <definedName name="SOTIEN_GT">#REF!</definedName>
    <definedName name="SOTIEN_TKC" localSheetId="0">#REF!</definedName>
    <definedName name="SOTIEN_TKC" localSheetId="2">#REF!</definedName>
    <definedName name="SOTIEN_TKC" localSheetId="3">#REF!</definedName>
    <definedName name="SOTIEN_TKC" localSheetId="8">#REF!</definedName>
    <definedName name="SOTIEN_TKC">#REF!</definedName>
    <definedName name="Sothutu" localSheetId="0">#REF!</definedName>
    <definedName name="Sothutu" localSheetId="2">#REF!</definedName>
    <definedName name="Sothutu" localSheetId="3">#REF!</definedName>
    <definedName name="Sothutu" localSheetId="8">#REF!</definedName>
    <definedName name="Sothutu">#REF!</definedName>
    <definedName name="SPAN" localSheetId="0">#REF!</definedName>
    <definedName name="SPAN" localSheetId="2">#REF!</definedName>
    <definedName name="SPAN" localSheetId="3">#REF!</definedName>
    <definedName name="SPAN" localSheetId="8">#REF!</definedName>
    <definedName name="SPAN">#REF!</definedName>
    <definedName name="SPAN_No" localSheetId="0">#REF!</definedName>
    <definedName name="SPAN_No" localSheetId="2">#REF!</definedName>
    <definedName name="SPAN_No" localSheetId="3">#REF!</definedName>
    <definedName name="SPAN_No" localSheetId="8">#REF!</definedName>
    <definedName name="SPAN_No">#REF!</definedName>
    <definedName name="Spanner_Auto_File">"C:\My Documents\tinh cdo.x2a"</definedName>
    <definedName name="spchinhmoi" localSheetId="9" hidden="1">{"'Sheet1'!$L$16"}</definedName>
    <definedName name="spchinhmoi" localSheetId="12" hidden="1">{"'Sheet1'!$L$16"}</definedName>
    <definedName name="spchinhmoi" localSheetId="13" hidden="1">{"'Sheet1'!$L$16"}</definedName>
    <definedName name="spchinhmoi" localSheetId="14" hidden="1">{"'Sheet1'!$L$16"}</definedName>
    <definedName name="spchinhmoi" localSheetId="15" hidden="1">{"'Sheet1'!$L$16"}</definedName>
    <definedName name="spchinhmoi" localSheetId="16" hidden="1">{"'Sheet1'!$L$16"}</definedName>
    <definedName name="spchinhmoi" localSheetId="0" hidden="1">{"'Sheet1'!$L$16"}</definedName>
    <definedName name="spchinhmoi" localSheetId="2" hidden="1">{"'Sheet1'!$L$16"}</definedName>
    <definedName name="spchinhmoi" localSheetId="3" hidden="1">{"'Sheet1'!$L$16"}</definedName>
    <definedName name="spchinhmoi" localSheetId="8" hidden="1">{"'Sheet1'!$L$16"}</definedName>
    <definedName name="spchinhmoi" hidden="1">{"'Sheet1'!$L$16"}</definedName>
    <definedName name="SPEC" localSheetId="0">#REF!</definedName>
    <definedName name="SPEC" localSheetId="2">#REF!</definedName>
    <definedName name="SPEC" localSheetId="3">#REF!</definedName>
    <definedName name="SPEC" localSheetId="8">#REF!</definedName>
    <definedName name="SPEC">#REF!</definedName>
    <definedName name="SpecialPrice" localSheetId="13" hidden="1">#REF!</definedName>
    <definedName name="SpecialPrice" localSheetId="15" hidden="1">#REF!</definedName>
    <definedName name="SpecialPrice" localSheetId="16" hidden="1">#REF!</definedName>
    <definedName name="SpecialPrice" localSheetId="0" hidden="1">#REF!</definedName>
    <definedName name="SpecialPrice" localSheetId="2" hidden="1">#REF!</definedName>
    <definedName name="SpecialPrice" localSheetId="3" hidden="1">#REF!</definedName>
    <definedName name="SpecialPrice" localSheetId="8" hidden="1">#REF!</definedName>
    <definedName name="SpecialPrice" hidden="1">#REF!</definedName>
    <definedName name="SPECSUMMARY" localSheetId="0">#REF!</definedName>
    <definedName name="SPECSUMMARY" localSheetId="2">#REF!</definedName>
    <definedName name="SPECSUMMARY" localSheetId="3">#REF!</definedName>
    <definedName name="SPECSUMMARY" localSheetId="8">#REF!</definedName>
    <definedName name="SPECSUMMARY">#REF!</definedName>
    <definedName name="srtg" localSheetId="0">#REF!</definedName>
    <definedName name="srtg" localSheetId="2">#REF!</definedName>
    <definedName name="srtg" localSheetId="3">#REF!</definedName>
    <definedName name="srtg" localSheetId="8">#REF!</definedName>
    <definedName name="srtg">#REF!</definedName>
    <definedName name="SS" localSheetId="9" hidden="1">{"'Sheet1'!$L$16"}</definedName>
    <definedName name="SS" localSheetId="12" hidden="1">{"'Sheet1'!$L$16"}</definedName>
    <definedName name="SS" localSheetId="13" hidden="1">{"'Sheet1'!$L$16"}</definedName>
    <definedName name="SS" localSheetId="14" hidden="1">{"'Sheet1'!$L$16"}</definedName>
    <definedName name="SS" localSheetId="0" hidden="1">{"'Sheet1'!$L$16"}</definedName>
    <definedName name="SS" localSheetId="2" hidden="1">{"'Sheet1'!$L$16"}</definedName>
    <definedName name="SS" localSheetId="3" hidden="1">{"'Sheet1'!$L$16"}</definedName>
    <definedName name="SS" localSheetId="5" hidden="1">{"'Sheet1'!$L$16"}</definedName>
    <definedName name="SS" localSheetId="6" hidden="1">{"'Sheet1'!$L$16"}</definedName>
    <definedName name="SS" localSheetId="8" hidden="1">{"'Sheet1'!$L$16"}</definedName>
    <definedName name="SS" hidden="1">{"'Sheet1'!$L$16"}</definedName>
    <definedName name="sss" localSheetId="0">#REF!</definedName>
    <definedName name="sss" localSheetId="2">#REF!</definedName>
    <definedName name="sss" localSheetId="3">#REF!</definedName>
    <definedName name="sss" localSheetId="8">#REF!</definedName>
    <definedName name="sss">#REF!</definedName>
    <definedName name="ST" localSheetId="0">#REF!</definedName>
    <definedName name="ST" localSheetId="2">#REF!</definedName>
    <definedName name="ST" localSheetId="3">#REF!</definedName>
    <definedName name="ST" localSheetId="8">#REF!</definedName>
    <definedName name="ST">#REF!</definedName>
    <definedName name="ST_TH2_131">3</definedName>
    <definedName name="st1p" localSheetId="13">#REF!</definedName>
    <definedName name="st1p" localSheetId="0">#REF!</definedName>
    <definedName name="st1p" localSheetId="2">#REF!</definedName>
    <definedName name="st1p" localSheetId="3">#REF!</definedName>
    <definedName name="st1p" localSheetId="8">#REF!</definedName>
    <definedName name="st1p">#REF!</definedName>
    <definedName name="st3p" localSheetId="0">#REF!</definedName>
    <definedName name="st3p" localSheetId="2">#REF!</definedName>
    <definedName name="st3p" localSheetId="3">#REF!</definedName>
    <definedName name="st3p" localSheetId="8">#REF!</definedName>
    <definedName name="st3p">#REF!</definedName>
    <definedName name="start" localSheetId="0">#REF!</definedName>
    <definedName name="start" localSheetId="2">#REF!</definedName>
    <definedName name="start" localSheetId="3">#REF!</definedName>
    <definedName name="start" localSheetId="8">#REF!</definedName>
    <definedName name="start">#REF!</definedName>
    <definedName name="Start_1" localSheetId="0">#REF!</definedName>
    <definedName name="Start_1" localSheetId="2">#REF!</definedName>
    <definedName name="Start_1" localSheetId="3">#REF!</definedName>
    <definedName name="Start_1" localSheetId="8">#REF!</definedName>
    <definedName name="Start_1">#REF!</definedName>
    <definedName name="Start_10" localSheetId="0">#REF!</definedName>
    <definedName name="Start_10" localSheetId="2">#REF!</definedName>
    <definedName name="Start_10" localSheetId="3">#REF!</definedName>
    <definedName name="Start_10" localSheetId="8">#REF!</definedName>
    <definedName name="Start_10">#REF!</definedName>
    <definedName name="Start_11" localSheetId="0">#REF!</definedName>
    <definedName name="Start_11" localSheetId="2">#REF!</definedName>
    <definedName name="Start_11" localSheetId="3">#REF!</definedName>
    <definedName name="Start_11" localSheetId="8">#REF!</definedName>
    <definedName name="Start_11">#REF!</definedName>
    <definedName name="Start_12" localSheetId="0">#REF!</definedName>
    <definedName name="Start_12" localSheetId="2">#REF!</definedName>
    <definedName name="Start_12" localSheetId="3">#REF!</definedName>
    <definedName name="Start_12" localSheetId="8">#REF!</definedName>
    <definedName name="Start_12">#REF!</definedName>
    <definedName name="Start_13" localSheetId="0">#REF!</definedName>
    <definedName name="Start_13" localSheetId="2">#REF!</definedName>
    <definedName name="Start_13" localSheetId="3">#REF!</definedName>
    <definedName name="Start_13" localSheetId="8">#REF!</definedName>
    <definedName name="Start_13">#REF!</definedName>
    <definedName name="Start_2" localSheetId="0">#REF!</definedName>
    <definedName name="Start_2" localSheetId="2">#REF!</definedName>
    <definedName name="Start_2" localSheetId="3">#REF!</definedName>
    <definedName name="Start_2" localSheetId="8">#REF!</definedName>
    <definedName name="Start_2">#REF!</definedName>
    <definedName name="Start_3" localSheetId="0">#REF!</definedName>
    <definedName name="Start_3" localSheetId="2">#REF!</definedName>
    <definedName name="Start_3" localSheetId="3">#REF!</definedName>
    <definedName name="Start_3" localSheetId="8">#REF!</definedName>
    <definedName name="Start_3">#REF!</definedName>
    <definedName name="Start_4" localSheetId="0">#REF!</definedName>
    <definedName name="Start_4" localSheetId="2">#REF!</definedName>
    <definedName name="Start_4" localSheetId="3">#REF!</definedName>
    <definedName name="Start_4" localSheetId="8">#REF!</definedName>
    <definedName name="Start_4">#REF!</definedName>
    <definedName name="Start_5" localSheetId="0">#REF!</definedName>
    <definedName name="Start_5" localSheetId="2">#REF!</definedName>
    <definedName name="Start_5" localSheetId="3">#REF!</definedName>
    <definedName name="Start_5" localSheetId="8">#REF!</definedName>
    <definedName name="Start_5">#REF!</definedName>
    <definedName name="Start_6" localSheetId="0">#REF!</definedName>
    <definedName name="Start_6" localSheetId="2">#REF!</definedName>
    <definedName name="Start_6" localSheetId="3">#REF!</definedName>
    <definedName name="Start_6" localSheetId="8">#REF!</definedName>
    <definedName name="Start_6">#REF!</definedName>
    <definedName name="Start_7" localSheetId="0">#REF!</definedName>
    <definedName name="Start_7" localSheetId="2">#REF!</definedName>
    <definedName name="Start_7" localSheetId="3">#REF!</definedName>
    <definedName name="Start_7" localSheetId="8">#REF!</definedName>
    <definedName name="Start_7">#REF!</definedName>
    <definedName name="Start_8" localSheetId="0">#REF!</definedName>
    <definedName name="Start_8" localSheetId="2">#REF!</definedName>
    <definedName name="Start_8" localSheetId="3">#REF!</definedName>
    <definedName name="Start_8" localSheetId="8">#REF!</definedName>
    <definedName name="Start_8">#REF!</definedName>
    <definedName name="Start_9" localSheetId="0">#REF!</definedName>
    <definedName name="Start_9" localSheetId="2">#REF!</definedName>
    <definedName name="Start_9" localSheetId="3">#REF!</definedName>
    <definedName name="Start_9" localSheetId="8">#REF!</definedName>
    <definedName name="Start_9">#REF!</definedName>
    <definedName name="State" localSheetId="0">#REF!</definedName>
    <definedName name="State" localSheetId="2">#REF!</definedName>
    <definedName name="State" localSheetId="3">#REF!</definedName>
    <definedName name="State" localSheetId="8">#REF!</definedName>
    <definedName name="State">#REF!</definedName>
    <definedName name="Stck." localSheetId="0">#REF!</definedName>
    <definedName name="Stck." localSheetId="2">#REF!</definedName>
    <definedName name="Stck." localSheetId="3">#REF!</definedName>
    <definedName name="Stck." localSheetId="8">#REF!</definedName>
    <definedName name="Stck.">#REF!</definedName>
    <definedName name="STEEL" localSheetId="0">#REF!</definedName>
    <definedName name="STEEL" localSheetId="2">#REF!</definedName>
    <definedName name="STEEL" localSheetId="3">#REF!</definedName>
    <definedName name="STEEL" localSheetId="8">#REF!</definedName>
    <definedName name="STEEL">#REF!</definedName>
    <definedName name="stor" localSheetId="0">#REF!</definedName>
    <definedName name="stor" localSheetId="2">#REF!</definedName>
    <definedName name="stor" localSheetId="3">#REF!</definedName>
    <definedName name="stor" localSheetId="8">#REF!</definedName>
    <definedName name="stor">#REF!</definedName>
    <definedName name="Stt" localSheetId="0">#REF!</definedName>
    <definedName name="Stt" localSheetId="2">#REF!</definedName>
    <definedName name="Stt" localSheetId="3">#REF!</definedName>
    <definedName name="Stt" localSheetId="8">#REF!</definedName>
    <definedName name="Stt">#REF!</definedName>
    <definedName name="SU" localSheetId="0">#REF!</definedName>
    <definedName name="SU" localSheetId="2">#REF!</definedName>
    <definedName name="SU" localSheetId="3">#REF!</definedName>
    <definedName name="SU" localSheetId="8">#REF!</definedName>
    <definedName name="SU">#REF!</definedName>
    <definedName name="Sua" localSheetId="9">BlankMacro1</definedName>
    <definedName name="Sua" localSheetId="12">BlankMacro1</definedName>
    <definedName name="Sua" localSheetId="13">BlankMacro1</definedName>
    <definedName name="Sua" localSheetId="14">BlankMacro1</definedName>
    <definedName name="Sua" localSheetId="0">BlankMacro1</definedName>
    <definedName name="Sua" localSheetId="2">BlankMacro1</definedName>
    <definedName name="Sua" localSheetId="3">BlankMacro1</definedName>
    <definedName name="Sua" localSheetId="8">BlankMacro1</definedName>
    <definedName name="Sua">BlankMacro1</definedName>
    <definedName name="sub" localSheetId="9">#REF!</definedName>
    <definedName name="sub" localSheetId="12">#REF!</definedName>
    <definedName name="sub" localSheetId="13">#REF!</definedName>
    <definedName name="sub" localSheetId="0">#REF!</definedName>
    <definedName name="sub" localSheetId="2">#REF!</definedName>
    <definedName name="sub" localSheetId="3">#REF!</definedName>
    <definedName name="sub" localSheetId="8">#REF!</definedName>
    <definedName name="sub">#REF!</definedName>
    <definedName name="sum" localSheetId="9">#REF!,#REF!</definedName>
    <definedName name="sum" localSheetId="13">#REF!,#REF!</definedName>
    <definedName name="sum" localSheetId="0">#REF!,#REF!</definedName>
    <definedName name="sum" localSheetId="2">#REF!,#REF!</definedName>
    <definedName name="sum" localSheetId="3">#REF!,#REF!</definedName>
    <definedName name="sum" localSheetId="8">#REF!,#REF!</definedName>
    <definedName name="sum">#REF!,#REF!</definedName>
    <definedName name="SumM" localSheetId="9">#REF!</definedName>
    <definedName name="SumM" localSheetId="13">#REF!</definedName>
    <definedName name="SumM" localSheetId="0">#REF!</definedName>
    <definedName name="SumM" localSheetId="2">#REF!</definedName>
    <definedName name="SumM" localSheetId="3">#REF!</definedName>
    <definedName name="SumM" localSheetId="8">#REF!</definedName>
    <definedName name="SumM">#REF!</definedName>
    <definedName name="SUMMARY" localSheetId="9">#REF!</definedName>
    <definedName name="SUMMARY" localSheetId="0">#REF!</definedName>
    <definedName name="SUMMARY" localSheetId="2">#REF!</definedName>
    <definedName name="SUMMARY" localSheetId="3">#REF!</definedName>
    <definedName name="SUMMARY" localSheetId="8">#REF!</definedName>
    <definedName name="SUMMARY">#REF!</definedName>
    <definedName name="SumMTC" localSheetId="9">#REF!</definedName>
    <definedName name="SumMTC" localSheetId="0">#REF!</definedName>
    <definedName name="SumMTC" localSheetId="2">#REF!</definedName>
    <definedName name="SumMTC" localSheetId="3">#REF!</definedName>
    <definedName name="SumMTC" localSheetId="8">#REF!</definedName>
    <definedName name="SumMTC">#REF!</definedName>
    <definedName name="SumMTC2" localSheetId="0">#REF!</definedName>
    <definedName name="SumMTC2" localSheetId="2">#REF!</definedName>
    <definedName name="SumMTC2" localSheetId="3">#REF!</definedName>
    <definedName name="SumMTC2" localSheetId="8">#REF!</definedName>
    <definedName name="SumMTC2">#REF!</definedName>
    <definedName name="SumNC" localSheetId="0">#REF!</definedName>
    <definedName name="SumNC" localSheetId="2">#REF!</definedName>
    <definedName name="SumNC" localSheetId="3">#REF!</definedName>
    <definedName name="SumNC" localSheetId="8">#REF!</definedName>
    <definedName name="SumNC">#REF!</definedName>
    <definedName name="SumNC2" localSheetId="0">#REF!</definedName>
    <definedName name="SumNC2" localSheetId="2">#REF!</definedName>
    <definedName name="SumNC2" localSheetId="3">#REF!</definedName>
    <definedName name="SumNC2" localSheetId="8">#REF!</definedName>
    <definedName name="SumNC2">#REF!</definedName>
    <definedName name="SumVL" localSheetId="0">#REF!</definedName>
    <definedName name="SumVL" localSheetId="2">#REF!</definedName>
    <definedName name="SumVL" localSheetId="3">#REF!</definedName>
    <definedName name="SumVL" localSheetId="8">#REF!</definedName>
    <definedName name="SumVL">#REF!</definedName>
    <definedName name="sur" localSheetId="0">#REF!</definedName>
    <definedName name="sur" localSheetId="2">#REF!</definedName>
    <definedName name="sur" localSheetId="3">#REF!</definedName>
    <definedName name="sur" localSheetId="8">#REF!</definedName>
    <definedName name="sur">#REF!</definedName>
    <definedName name="svl">50</definedName>
    <definedName name="SW" localSheetId="9">#REF!</definedName>
    <definedName name="SW" localSheetId="13">#REF!</definedName>
    <definedName name="SW" localSheetId="0">#REF!</definedName>
    <definedName name="SW" localSheetId="2">#REF!</definedName>
    <definedName name="SW" localSheetId="3">#REF!</definedName>
    <definedName name="SW" localSheetId="8">#REF!</definedName>
    <definedName name="SW">#REF!</definedName>
    <definedName name="SX_Lapthao_khungV_Sdao" localSheetId="9">#REF!</definedName>
    <definedName name="SX_Lapthao_khungV_Sdao" localSheetId="0">#REF!</definedName>
    <definedName name="SX_Lapthao_khungV_Sdao" localSheetId="2">#REF!</definedName>
    <definedName name="SX_Lapthao_khungV_Sdao" localSheetId="3">#REF!</definedName>
    <definedName name="SX_Lapthao_khungV_Sdao" localSheetId="8">#REF!</definedName>
    <definedName name="SX_Lapthao_khungV_Sdao">#REF!</definedName>
    <definedName name="t" localSheetId="9" hidden="1">{"'Sheet1'!$L$16"}</definedName>
    <definedName name="t" localSheetId="12" hidden="1">{"'Sheet1'!$L$16"}</definedName>
    <definedName name="t" localSheetId="13" hidden="1">{"'Sheet1'!$L$16"}</definedName>
    <definedName name="t" localSheetId="14" hidden="1">{"'Sheet1'!$L$16"}</definedName>
    <definedName name="t" localSheetId="0" hidden="1">{"'Sheet1'!$L$16"}</definedName>
    <definedName name="t" localSheetId="2" hidden="1">{"'Sheet1'!$L$16"}</definedName>
    <definedName name="t" localSheetId="3" hidden="1">{"'Sheet1'!$L$16"}</definedName>
    <definedName name="t" localSheetId="8" hidden="1">{"'Sheet1'!$L$16"}</definedName>
    <definedName name="t" hidden="1">{"'Sheet1'!$L$16"}</definedName>
    <definedName name="t." localSheetId="0">#REF!</definedName>
    <definedName name="t." localSheetId="2">#REF!</definedName>
    <definedName name="t." localSheetId="3">#REF!</definedName>
    <definedName name="t." localSheetId="8">#REF!</definedName>
    <definedName name="t.">#REF!</definedName>
    <definedName name="t.." localSheetId="0">#REF!</definedName>
    <definedName name="t.." localSheetId="2">#REF!</definedName>
    <definedName name="t.." localSheetId="3">#REF!</definedName>
    <definedName name="t.." localSheetId="8">#REF!</definedName>
    <definedName name="t..">#REF!</definedName>
    <definedName name="T.3" localSheetId="9" hidden="1">{"'Sheet1'!$L$16"}</definedName>
    <definedName name="T.3" localSheetId="12" hidden="1">{"'Sheet1'!$L$16"}</definedName>
    <definedName name="T.3" localSheetId="13" hidden="1">{"'Sheet1'!$L$16"}</definedName>
    <definedName name="T.3" localSheetId="14" hidden="1">{"'Sheet1'!$L$16"}</definedName>
    <definedName name="T.3" localSheetId="15" hidden="1">{"'Sheet1'!$L$16"}</definedName>
    <definedName name="T.3" localSheetId="16" hidden="1">{"'Sheet1'!$L$16"}</definedName>
    <definedName name="T.3" localSheetId="0" hidden="1">{"'Sheet1'!$L$16"}</definedName>
    <definedName name="T.3" localSheetId="2" hidden="1">{"'Sheet1'!$L$16"}</definedName>
    <definedName name="T.3" localSheetId="3" hidden="1">{"'Sheet1'!$L$16"}</definedName>
    <definedName name="T.3" localSheetId="5" hidden="1">{"'Sheet1'!$L$16"}</definedName>
    <definedName name="T.3" localSheetId="6" hidden="1">{"'Sheet1'!$L$16"}</definedName>
    <definedName name="T.3" localSheetId="8" hidden="1">{"'Sheet1'!$L$16"}</definedName>
    <definedName name="T.3" hidden="1">{"'Sheet1'!$L$16"}</definedName>
    <definedName name="T.nhËp" localSheetId="0">#REF!</definedName>
    <definedName name="T.nhËp" localSheetId="2">#REF!</definedName>
    <definedName name="T.nhËp" localSheetId="3">#REF!</definedName>
    <definedName name="T.nhËp" localSheetId="8">#REF!</definedName>
    <definedName name="T.nhËp">#REF!</definedName>
    <definedName name="T.Thuy" localSheetId="9" hidden="1">{"'Sheet1'!$L$16"}</definedName>
    <definedName name="T.Thuy" localSheetId="12" hidden="1">{"'Sheet1'!$L$16"}</definedName>
    <definedName name="T.Thuy" localSheetId="13" hidden="1">{"'Sheet1'!$L$16"}</definedName>
    <definedName name="T.Thuy" localSheetId="14" hidden="1">{"'Sheet1'!$L$16"}</definedName>
    <definedName name="T.Thuy" localSheetId="15" hidden="1">{"'Sheet1'!$L$16"}</definedName>
    <definedName name="T.Thuy" localSheetId="16" hidden="1">{"'Sheet1'!$L$16"}</definedName>
    <definedName name="T.Thuy" localSheetId="0" hidden="1">{"'Sheet1'!$L$16"}</definedName>
    <definedName name="T.Thuy" localSheetId="2" hidden="1">{"'Sheet1'!$L$16"}</definedName>
    <definedName name="T.Thuy" localSheetId="3" hidden="1">{"'Sheet1'!$L$16"}</definedName>
    <definedName name="T.Thuy" localSheetId="8" hidden="1">{"'Sheet1'!$L$16"}</definedName>
    <definedName name="T.Thuy" hidden="1">{"'Sheet1'!$L$16"}</definedName>
    <definedName name="t\25" localSheetId="0">#REF!</definedName>
    <definedName name="t\25" localSheetId="2">#REF!</definedName>
    <definedName name="t\25" localSheetId="3">#REF!</definedName>
    <definedName name="t\25" localSheetId="8">#REF!</definedName>
    <definedName name="t\25">#REF!</definedName>
    <definedName name="t\27" localSheetId="0">#REF!</definedName>
    <definedName name="t\27" localSheetId="2">#REF!</definedName>
    <definedName name="t\27" localSheetId="3">#REF!</definedName>
    <definedName name="t\27" localSheetId="8">#REF!</definedName>
    <definedName name="t\27">#REF!</definedName>
    <definedName name="t\30" localSheetId="0">#REF!</definedName>
    <definedName name="t\30" localSheetId="2">#REF!</definedName>
    <definedName name="t\30" localSheetId="3">#REF!</definedName>
    <definedName name="t\30" localSheetId="8">#REF!</definedName>
    <definedName name="t\30">#REF!</definedName>
    <definedName name="t\32" localSheetId="0">#REF!</definedName>
    <definedName name="t\32" localSheetId="2">#REF!</definedName>
    <definedName name="t\32" localSheetId="3">#REF!</definedName>
    <definedName name="t\32" localSheetId="8">#REF!</definedName>
    <definedName name="t\32">#REF!</definedName>
    <definedName name="t\35" localSheetId="0">#REF!</definedName>
    <definedName name="t\35" localSheetId="2">#REF!</definedName>
    <definedName name="t\35" localSheetId="3">#REF!</definedName>
    <definedName name="t\35" localSheetId="8">#REF!</definedName>
    <definedName name="t\35">#REF!</definedName>
    <definedName name="t\37" localSheetId="0">#REF!</definedName>
    <definedName name="t\37" localSheetId="2">#REF!</definedName>
    <definedName name="t\37" localSheetId="3">#REF!</definedName>
    <definedName name="t\37" localSheetId="8">#REF!</definedName>
    <definedName name="t\37">#REF!</definedName>
    <definedName name="t\40" localSheetId="0">#REF!</definedName>
    <definedName name="t\40" localSheetId="2">#REF!</definedName>
    <definedName name="t\40" localSheetId="3">#REF!</definedName>
    <definedName name="t\40" localSheetId="8">#REF!</definedName>
    <definedName name="t\40">#REF!</definedName>
    <definedName name="t\42" localSheetId="0">#REF!</definedName>
    <definedName name="t\42" localSheetId="2">#REF!</definedName>
    <definedName name="t\42" localSheetId="3">#REF!</definedName>
    <definedName name="t\42" localSheetId="8">#REF!</definedName>
    <definedName name="t\42">#REF!</definedName>
    <definedName name="t\43" localSheetId="0">#REF!</definedName>
    <definedName name="t\43" localSheetId="2">#REF!</definedName>
    <definedName name="t\43" localSheetId="3">#REF!</definedName>
    <definedName name="t\43" localSheetId="8">#REF!</definedName>
    <definedName name="t\43">#REF!</definedName>
    <definedName name="t\45" localSheetId="0">#REF!</definedName>
    <definedName name="t\45" localSheetId="2">#REF!</definedName>
    <definedName name="t\45" localSheetId="3">#REF!</definedName>
    <definedName name="t\45" localSheetId="8">#REF!</definedName>
    <definedName name="t\45">#REF!</definedName>
    <definedName name="t\52" localSheetId="0">#REF!</definedName>
    <definedName name="t\52" localSheetId="2">#REF!</definedName>
    <definedName name="t\52" localSheetId="3">#REF!</definedName>
    <definedName name="t\52" localSheetId="8">#REF!</definedName>
    <definedName name="t\52">#REF!</definedName>
    <definedName name="t\60" localSheetId="0">#REF!</definedName>
    <definedName name="t\60" localSheetId="2">#REF!</definedName>
    <definedName name="t\60" localSheetId="3">#REF!</definedName>
    <definedName name="t\60" localSheetId="8">#REF!</definedName>
    <definedName name="t\60">#REF!</definedName>
    <definedName name="t\70" localSheetId="0">#REF!</definedName>
    <definedName name="t\70" localSheetId="2">#REF!</definedName>
    <definedName name="t\70" localSheetId="3">#REF!</definedName>
    <definedName name="t\70" localSheetId="8">#REF!</definedName>
    <definedName name="t\70">#REF!</definedName>
    <definedName name="T_Hoanvon">#N/A</definedName>
    <definedName name="T_HOP" localSheetId="13">#REF!</definedName>
    <definedName name="T_HOP" localSheetId="0">#REF!</definedName>
    <definedName name="T_HOP" localSheetId="2">#REF!</definedName>
    <definedName name="T_HOP" localSheetId="3">#REF!</definedName>
    <definedName name="T_HOP" localSheetId="8">#REF!</definedName>
    <definedName name="T_HOP">#REF!</definedName>
    <definedName name="T02_DANH_MUC_CONG_VIEC" localSheetId="0">#REF!</definedName>
    <definedName name="T02_DANH_MUC_CONG_VIEC" localSheetId="2">#REF!</definedName>
    <definedName name="T02_DANH_MUC_CONG_VIEC" localSheetId="3">#REF!</definedName>
    <definedName name="T02_DANH_MUC_CONG_VIEC" localSheetId="8">#REF!</definedName>
    <definedName name="T02_DANH_MUC_CONG_VIEC">#REF!</definedName>
    <definedName name="T09_DINH_MUC_DU_TOAN" localSheetId="0">#REF!</definedName>
    <definedName name="T09_DINH_MUC_DU_TOAN" localSheetId="2">#REF!</definedName>
    <definedName name="T09_DINH_MUC_DU_TOAN" localSheetId="3">#REF!</definedName>
    <definedName name="T09_DINH_MUC_DU_TOAN" localSheetId="8">#REF!</definedName>
    <definedName name="T09_DINH_MUC_DU_TOAN">#REF!</definedName>
    <definedName name="t101p" localSheetId="0">#REF!</definedName>
    <definedName name="t101p" localSheetId="2">#REF!</definedName>
    <definedName name="t101p" localSheetId="3">#REF!</definedName>
    <definedName name="t101p" localSheetId="8">#REF!</definedName>
    <definedName name="t101p">#REF!</definedName>
    <definedName name="t103p" localSheetId="0">#REF!</definedName>
    <definedName name="t103p" localSheetId="2">#REF!</definedName>
    <definedName name="t103p" localSheetId="3">#REF!</definedName>
    <definedName name="t103p" localSheetId="8">#REF!</definedName>
    <definedName name="t103p">#REF!</definedName>
    <definedName name="T10HT" localSheetId="0">#REF!</definedName>
    <definedName name="T10HT" localSheetId="2">#REF!</definedName>
    <definedName name="T10HT" localSheetId="3">#REF!</definedName>
    <definedName name="T10HT" localSheetId="8">#REF!</definedName>
    <definedName name="T10HT">#REF!</definedName>
    <definedName name="t10m" localSheetId="0">#REF!</definedName>
    <definedName name="t10m" localSheetId="2">#REF!</definedName>
    <definedName name="t10m" localSheetId="3">#REF!</definedName>
    <definedName name="t10m" localSheetId="8">#REF!</definedName>
    <definedName name="t10m">#REF!</definedName>
    <definedName name="t10nc1p" localSheetId="0">#REF!</definedName>
    <definedName name="t10nc1p" localSheetId="2">#REF!</definedName>
    <definedName name="t10nc1p" localSheetId="3">#REF!</definedName>
    <definedName name="t10nc1p" localSheetId="8">#REF!</definedName>
    <definedName name="t10nc1p">#REF!</definedName>
    <definedName name="t10vl1p" localSheetId="0">#REF!</definedName>
    <definedName name="t10vl1p" localSheetId="2">#REF!</definedName>
    <definedName name="t10vl1p" localSheetId="3">#REF!</definedName>
    <definedName name="t10vl1p" localSheetId="8">#REF!</definedName>
    <definedName name="t10vl1p">#REF!</definedName>
    <definedName name="t121p" localSheetId="0">#REF!</definedName>
    <definedName name="t121p" localSheetId="2">#REF!</definedName>
    <definedName name="t121p" localSheetId="3">#REF!</definedName>
    <definedName name="t121p" localSheetId="8">#REF!</definedName>
    <definedName name="t121p">#REF!</definedName>
    <definedName name="t123p" localSheetId="0">#REF!</definedName>
    <definedName name="t123p" localSheetId="2">#REF!</definedName>
    <definedName name="t123p" localSheetId="3">#REF!</definedName>
    <definedName name="t123p" localSheetId="8">#REF!</definedName>
    <definedName name="t123p">#REF!</definedName>
    <definedName name="T12nc" localSheetId="0">#REF!</definedName>
    <definedName name="T12nc" localSheetId="2">#REF!</definedName>
    <definedName name="T12nc" localSheetId="3">#REF!</definedName>
    <definedName name="T12nc" localSheetId="8">#REF!</definedName>
    <definedName name="T12nc">#REF!</definedName>
    <definedName name="t12nc3p" localSheetId="0">#REF!</definedName>
    <definedName name="t12nc3p" localSheetId="2">#REF!</definedName>
    <definedName name="t12nc3p" localSheetId="3">#REF!</definedName>
    <definedName name="t12nc3p" localSheetId="8">#REF!</definedName>
    <definedName name="t12nc3p">#REF!</definedName>
    <definedName name="T12vc" localSheetId="0">#REF!</definedName>
    <definedName name="T12vc" localSheetId="2">#REF!</definedName>
    <definedName name="T12vc" localSheetId="3">#REF!</definedName>
    <definedName name="T12vc" localSheetId="8">#REF!</definedName>
    <definedName name="T12vc">#REF!</definedName>
    <definedName name="T12vl" localSheetId="0">#REF!</definedName>
    <definedName name="T12vl" localSheetId="2">#REF!</definedName>
    <definedName name="T12vl" localSheetId="3">#REF!</definedName>
    <definedName name="T12vl" localSheetId="8">#REF!</definedName>
    <definedName name="T12vl">#REF!</definedName>
    <definedName name="t141p" localSheetId="0">#REF!</definedName>
    <definedName name="t141p" localSheetId="2">#REF!</definedName>
    <definedName name="t141p" localSheetId="3">#REF!</definedName>
    <definedName name="t141p" localSheetId="8">#REF!</definedName>
    <definedName name="t141p">#REF!</definedName>
    <definedName name="t143p" localSheetId="0">#REF!</definedName>
    <definedName name="t143p" localSheetId="2">#REF!</definedName>
    <definedName name="t143p" localSheetId="3">#REF!</definedName>
    <definedName name="t143p" localSheetId="8">#REF!</definedName>
    <definedName name="t143p">#REF!</definedName>
    <definedName name="t14nc3p" localSheetId="0">#REF!</definedName>
    <definedName name="t14nc3p" localSheetId="2">#REF!</definedName>
    <definedName name="t14nc3p" localSheetId="3">#REF!</definedName>
    <definedName name="t14nc3p" localSheetId="8">#REF!</definedName>
    <definedName name="t14nc3p">#REF!</definedName>
    <definedName name="t14vl3p" localSheetId="0">#REF!</definedName>
    <definedName name="t14vl3p" localSheetId="2">#REF!</definedName>
    <definedName name="t14vl3p" localSheetId="3">#REF!</definedName>
    <definedName name="t14vl3p" localSheetId="8">#REF!</definedName>
    <definedName name="t14vl3p">#REF!</definedName>
    <definedName name="T7HT" localSheetId="0">#REF!</definedName>
    <definedName name="T7HT" localSheetId="2">#REF!</definedName>
    <definedName name="T7HT" localSheetId="3">#REF!</definedName>
    <definedName name="T7HT" localSheetId="8">#REF!</definedName>
    <definedName name="T7HT">#REF!</definedName>
    <definedName name="t7m" localSheetId="0">#REF!</definedName>
    <definedName name="t7m" localSheetId="2">#REF!</definedName>
    <definedName name="t7m" localSheetId="3">#REF!</definedName>
    <definedName name="t7m" localSheetId="8">#REF!</definedName>
    <definedName name="t7m">#REF!</definedName>
    <definedName name="T8HT" localSheetId="0">#REF!</definedName>
    <definedName name="T8HT" localSheetId="2">#REF!</definedName>
    <definedName name="T8HT" localSheetId="3">#REF!</definedName>
    <definedName name="T8HT" localSheetId="8">#REF!</definedName>
    <definedName name="T8HT">#REF!</definedName>
    <definedName name="t8m" localSheetId="0">#REF!</definedName>
    <definedName name="t8m" localSheetId="2">#REF!</definedName>
    <definedName name="t8m" localSheetId="3">#REF!</definedName>
    <definedName name="t8m" localSheetId="8">#REF!</definedName>
    <definedName name="t8m">#REF!</definedName>
    <definedName name="ta" localSheetId="0">#REF!</definedName>
    <definedName name="ta" localSheetId="2">#REF!</definedName>
    <definedName name="ta" localSheetId="3">#REF!</definedName>
    <definedName name="ta" localSheetId="8">#REF!</definedName>
    <definedName name="ta">#REF!</definedName>
    <definedName name="tac_gia">"TrÇn §¹i Th¾ng"</definedName>
    <definedName name="tadao" localSheetId="13">#REF!</definedName>
    <definedName name="tadao" localSheetId="0">#REF!</definedName>
    <definedName name="tadao" localSheetId="2">#REF!</definedName>
    <definedName name="tadao" localSheetId="3">#REF!</definedName>
    <definedName name="tadao" localSheetId="8">#REF!</definedName>
    <definedName name="tadao">#REF!</definedName>
    <definedName name="Tæng_c_ng_suÊt_hiÖn_t_i">"THOP"</definedName>
    <definedName name="Tai_trong" localSheetId="9">#REF!</definedName>
    <definedName name="Tai_trong" localSheetId="13">#REF!</definedName>
    <definedName name="Tai_trong" localSheetId="0">#REF!</definedName>
    <definedName name="Tai_trong" localSheetId="2">#REF!</definedName>
    <definedName name="Tai_trong" localSheetId="3">#REF!</definedName>
    <definedName name="Tai_trong" localSheetId="8">#REF!</definedName>
    <definedName name="Tai_trong">#REF!</definedName>
    <definedName name="Tam" localSheetId="9">#REF!</definedName>
    <definedName name="Tam" localSheetId="0">#REF!</definedName>
    <definedName name="Tam" localSheetId="2">#REF!</definedName>
    <definedName name="Tam" localSheetId="3">#REF!</definedName>
    <definedName name="Tam" localSheetId="8">#REF!</definedName>
    <definedName name="Tam">#REF!</definedName>
    <definedName name="tamdan" localSheetId="9">#REF!</definedName>
    <definedName name="tamdan" localSheetId="0">#REF!</definedName>
    <definedName name="tamdan" localSheetId="2">#REF!</definedName>
    <definedName name="tamdan" localSheetId="3">#REF!</definedName>
    <definedName name="tamdan" localSheetId="8">#REF!</definedName>
    <definedName name="tamdan">#REF!</definedName>
    <definedName name="TAMTINH" localSheetId="0">#REF!</definedName>
    <definedName name="TAMTINH" localSheetId="2">#REF!</definedName>
    <definedName name="TAMTINH" localSheetId="3">#REF!</definedName>
    <definedName name="TAMTINH" localSheetId="8">#REF!</definedName>
    <definedName name="TAMTINH">#REF!</definedName>
    <definedName name="tamvia" localSheetId="0">#REF!</definedName>
    <definedName name="tamvia" localSheetId="2">#REF!</definedName>
    <definedName name="tamvia" localSheetId="3">#REF!</definedName>
    <definedName name="tamvia" localSheetId="8">#REF!</definedName>
    <definedName name="tamvia">#REF!</definedName>
    <definedName name="tamviab" localSheetId="0">#REF!</definedName>
    <definedName name="tamviab" localSheetId="2">#REF!</definedName>
    <definedName name="tamviab" localSheetId="3">#REF!</definedName>
    <definedName name="tamviab" localSheetId="8">#REF!</definedName>
    <definedName name="tamviab">#REF!</definedName>
    <definedName name="TANANH" localSheetId="0">#REF!</definedName>
    <definedName name="TANANH" localSheetId="2">#REF!</definedName>
    <definedName name="TANANH" localSheetId="3">#REF!</definedName>
    <definedName name="TANANH" localSheetId="8">#REF!</definedName>
    <definedName name="TANANH">#REF!</definedName>
    <definedName name="Tang">100</definedName>
    <definedName name="tao" localSheetId="9" hidden="1">{"'Sheet1'!$L$16"}</definedName>
    <definedName name="tao" localSheetId="12" hidden="1">{"'Sheet1'!$L$16"}</definedName>
    <definedName name="tao" localSheetId="13" hidden="1">{"'Sheet1'!$L$16"}</definedName>
    <definedName name="tao" localSheetId="14" hidden="1">{"'Sheet1'!$L$16"}</definedName>
    <definedName name="tao" localSheetId="15" hidden="1">{"'Sheet1'!$L$16"}</definedName>
    <definedName name="tao" localSheetId="16" hidden="1">{"'Sheet1'!$L$16"}</definedName>
    <definedName name="tao" localSheetId="0" hidden="1">{"'Sheet1'!$L$16"}</definedName>
    <definedName name="tao" localSheetId="2" hidden="1">{"'Sheet1'!$L$16"}</definedName>
    <definedName name="tao" localSheetId="3" hidden="1">{"'Sheet1'!$L$16"}</definedName>
    <definedName name="tao" localSheetId="8" hidden="1">{"'Sheet1'!$L$16"}</definedName>
    <definedName name="tao" hidden="1">{"'Sheet1'!$L$16"}</definedName>
    <definedName name="TatBo" localSheetId="9" hidden="1">{"'Sheet1'!$L$16"}</definedName>
    <definedName name="TatBo" localSheetId="12" hidden="1">{"'Sheet1'!$L$16"}</definedName>
    <definedName name="TatBo" localSheetId="13" hidden="1">{"'Sheet1'!$L$16"}</definedName>
    <definedName name="TatBo" localSheetId="14" hidden="1">{"'Sheet1'!$L$16"}</definedName>
    <definedName name="TatBo" localSheetId="15" hidden="1">{"'Sheet1'!$L$16"}</definedName>
    <definedName name="TatBo" localSheetId="16" hidden="1">{"'Sheet1'!$L$16"}</definedName>
    <definedName name="TatBo" localSheetId="0" hidden="1">{"'Sheet1'!$L$16"}</definedName>
    <definedName name="TatBo" localSheetId="2" hidden="1">{"'Sheet1'!$L$16"}</definedName>
    <definedName name="TatBo" localSheetId="3" hidden="1">{"'Sheet1'!$L$16"}</definedName>
    <definedName name="TatBo" localSheetId="8" hidden="1">{"'Sheet1'!$L$16"}</definedName>
    <definedName name="TatBo" hidden="1">{"'Sheet1'!$L$16"}</definedName>
    <definedName name="taukeo150" localSheetId="13">#REF!</definedName>
    <definedName name="taukeo150">'[2]R&amp;P'!$G$403</definedName>
    <definedName name="Tax" localSheetId="13">#REF!</definedName>
    <definedName name="Tax" localSheetId="0">#REF!</definedName>
    <definedName name="Tax" localSheetId="2">#REF!</definedName>
    <definedName name="Tax" localSheetId="3">#REF!</definedName>
    <definedName name="Tax" localSheetId="8">#REF!</definedName>
    <definedName name="Tax">#REF!</definedName>
    <definedName name="TaxTV">10%</definedName>
    <definedName name="TaxXL">5%</definedName>
    <definedName name="TB" localSheetId="9">#REF!</definedName>
    <definedName name="TB" localSheetId="13">#REF!</definedName>
    <definedName name="TB" localSheetId="0">#REF!</definedName>
    <definedName name="TB" localSheetId="2">#REF!</definedName>
    <definedName name="TB" localSheetId="3">#REF!</definedName>
    <definedName name="TB" localSheetId="8">#REF!</definedName>
    <definedName name="TB">#REF!</definedName>
    <definedName name="TB_CS" localSheetId="9">#REF!</definedName>
    <definedName name="TB_CS" localSheetId="0">#REF!</definedName>
    <definedName name="TB_CS" localSheetId="2">#REF!</definedName>
    <definedName name="TB_CS" localSheetId="3">#REF!</definedName>
    <definedName name="TB_CS" localSheetId="8">#REF!</definedName>
    <definedName name="TB_CS">#REF!</definedName>
    <definedName name="TBA" localSheetId="9">#REF!</definedName>
    <definedName name="TBA" localSheetId="0">#REF!</definedName>
    <definedName name="TBA" localSheetId="2">#REF!</definedName>
    <definedName name="TBA" localSheetId="3">#REF!</definedName>
    <definedName name="TBA" localSheetId="8">#REF!</definedName>
    <definedName name="TBA">#REF!</definedName>
    <definedName name="tbl_ProdInfo" localSheetId="13" hidden="1">#REF!</definedName>
    <definedName name="tbl_ProdInfo" localSheetId="15" hidden="1">#REF!</definedName>
    <definedName name="tbl_ProdInfo" localSheetId="16" hidden="1">#REF!</definedName>
    <definedName name="tbl_ProdInfo" localSheetId="0" hidden="1">#REF!</definedName>
    <definedName name="tbl_ProdInfo" localSheetId="2" hidden="1">#REF!</definedName>
    <definedName name="tbl_ProdInfo" localSheetId="3" hidden="1">#REF!</definedName>
    <definedName name="tbl_ProdInfo" localSheetId="8" hidden="1">#REF!</definedName>
    <definedName name="tbl_ProdInfo" hidden="1">#REF!</definedName>
    <definedName name="tbsokiemtra" localSheetId="0">#REF!</definedName>
    <definedName name="tbsokiemtra" localSheetId="2">#REF!</definedName>
    <definedName name="tbsokiemtra" localSheetId="3">#REF!</definedName>
    <definedName name="tbsokiemtra" localSheetId="8">#REF!</definedName>
    <definedName name="tbsokiemtra">#REF!</definedName>
    <definedName name="TBTT" localSheetId="0">#REF!</definedName>
    <definedName name="TBTT" localSheetId="2">#REF!</definedName>
    <definedName name="TBTT" localSheetId="3">#REF!</definedName>
    <definedName name="TBTT" localSheetId="8">#REF!</definedName>
    <definedName name="TBTT">#REF!</definedName>
    <definedName name="tbtram" localSheetId="0">#REF!</definedName>
    <definedName name="tbtram" localSheetId="2">#REF!</definedName>
    <definedName name="tbtram" localSheetId="3">#REF!</definedName>
    <definedName name="tbtram" localSheetId="8">#REF!</definedName>
    <definedName name="tbtram">#REF!</definedName>
    <definedName name="TBXD" localSheetId="0">#REF!</definedName>
    <definedName name="TBXD" localSheetId="2">#REF!</definedName>
    <definedName name="TBXD" localSheetId="3">#REF!</definedName>
    <definedName name="TBXD" localSheetId="8">#REF!</definedName>
    <definedName name="TBXD">#REF!</definedName>
    <definedName name="TC" localSheetId="0">#REF!</definedName>
    <definedName name="TC" localSheetId="2">#REF!</definedName>
    <definedName name="TC" localSheetId="3">#REF!</definedName>
    <definedName name="TC" localSheetId="8">#REF!</definedName>
    <definedName name="TC">#REF!</definedName>
    <definedName name="tc_1" localSheetId="0">#REF!</definedName>
    <definedName name="tc_1" localSheetId="2">#REF!</definedName>
    <definedName name="tc_1" localSheetId="3">#REF!</definedName>
    <definedName name="tc_1" localSheetId="8">#REF!</definedName>
    <definedName name="tc_1">#REF!</definedName>
    <definedName name="tc_2" localSheetId="0">#REF!</definedName>
    <definedName name="tc_2" localSheetId="2">#REF!</definedName>
    <definedName name="tc_2" localSheetId="3">#REF!</definedName>
    <definedName name="tc_2" localSheetId="8">#REF!</definedName>
    <definedName name="tc_2">#REF!</definedName>
    <definedName name="TC_NHANH1" localSheetId="0">#REF!</definedName>
    <definedName name="TC_NHANH1" localSheetId="2">#REF!</definedName>
    <definedName name="TC_NHANH1" localSheetId="3">#REF!</definedName>
    <definedName name="TC_NHANH1" localSheetId="8">#REF!</definedName>
    <definedName name="TC_NHANH1">#REF!</definedName>
    <definedName name="TCDHT" localSheetId="0">#REF!</definedName>
    <definedName name="TCDHT" localSheetId="2">#REF!</definedName>
    <definedName name="TCDHT" localSheetId="3">#REF!</definedName>
    <definedName name="TCDHT" localSheetId="8">#REF!</definedName>
    <definedName name="TCDHT">#REF!</definedName>
    <definedName name="TCTRU" localSheetId="0">#REF!</definedName>
    <definedName name="TCTRU" localSheetId="2">#REF!</definedName>
    <definedName name="TCTRU" localSheetId="3">#REF!</definedName>
    <definedName name="TCTRU" localSheetId="8">#REF!</definedName>
    <definedName name="TCTRU">#REF!</definedName>
    <definedName name="Tchuan" localSheetId="0">#REF!</definedName>
    <definedName name="Tchuan" localSheetId="2">#REF!</definedName>
    <definedName name="Tchuan" localSheetId="3">#REF!</definedName>
    <definedName name="Tchuan" localSheetId="8">#REF!</definedName>
    <definedName name="Tchuan">#REF!</definedName>
    <definedName name="TD" localSheetId="0">#REF!</definedName>
    <definedName name="TD" localSheetId="2">#REF!</definedName>
    <definedName name="TD" localSheetId="3">#REF!</definedName>
    <definedName name="TD" localSheetId="8">#REF!</definedName>
    <definedName name="TD">#REF!</definedName>
    <definedName name="TD12vl" localSheetId="0">#REF!</definedName>
    <definedName name="TD12vl" localSheetId="2">#REF!</definedName>
    <definedName name="TD12vl" localSheetId="3">#REF!</definedName>
    <definedName name="TD12vl" localSheetId="8">#REF!</definedName>
    <definedName name="TD12vl">#REF!</definedName>
    <definedName name="td1p" localSheetId="0">#REF!</definedName>
    <definedName name="td1p" localSheetId="2">#REF!</definedName>
    <definedName name="td1p" localSheetId="3">#REF!</definedName>
    <definedName name="td1p" localSheetId="8">#REF!</definedName>
    <definedName name="td1p">#REF!</definedName>
    <definedName name="TD1p1nc" localSheetId="0">#REF!</definedName>
    <definedName name="TD1p1nc" localSheetId="2">#REF!</definedName>
    <definedName name="TD1p1nc" localSheetId="3">#REF!</definedName>
    <definedName name="TD1p1nc" localSheetId="8">#REF!</definedName>
    <definedName name="TD1p1nc">#REF!</definedName>
    <definedName name="td1p1vc" localSheetId="0">#REF!</definedName>
    <definedName name="td1p1vc" localSheetId="2">#REF!</definedName>
    <definedName name="td1p1vc" localSheetId="3">#REF!</definedName>
    <definedName name="td1p1vc" localSheetId="8">#REF!</definedName>
    <definedName name="td1p1vc">#REF!</definedName>
    <definedName name="TD1p1vl" localSheetId="0">#REF!</definedName>
    <definedName name="TD1p1vl" localSheetId="2">#REF!</definedName>
    <definedName name="TD1p1vl" localSheetId="3">#REF!</definedName>
    <definedName name="TD1p1vl" localSheetId="8">#REF!</definedName>
    <definedName name="TD1p1vl">#REF!</definedName>
    <definedName name="td3p" localSheetId="0">#REF!</definedName>
    <definedName name="td3p" localSheetId="2">#REF!</definedName>
    <definedName name="td3p" localSheetId="3">#REF!</definedName>
    <definedName name="td3p" localSheetId="8">#REF!</definedName>
    <definedName name="td3p">#REF!</definedName>
    <definedName name="TDctnc" localSheetId="0">#REF!</definedName>
    <definedName name="TDctnc" localSheetId="2">#REF!</definedName>
    <definedName name="TDctnc" localSheetId="3">#REF!</definedName>
    <definedName name="TDctnc" localSheetId="8">#REF!</definedName>
    <definedName name="TDctnc">#REF!</definedName>
    <definedName name="TDctvc" localSheetId="0">#REF!</definedName>
    <definedName name="TDctvc" localSheetId="2">#REF!</definedName>
    <definedName name="TDctvc" localSheetId="3">#REF!</definedName>
    <definedName name="TDctvc" localSheetId="8">#REF!</definedName>
    <definedName name="TDctvc">#REF!</definedName>
    <definedName name="TDctvl" localSheetId="0">#REF!</definedName>
    <definedName name="TDctvl" localSheetId="2">#REF!</definedName>
    <definedName name="TDctvl" localSheetId="3">#REF!</definedName>
    <definedName name="TDctvl" localSheetId="8">#REF!</definedName>
    <definedName name="TDctvl">#REF!</definedName>
    <definedName name="tdia" localSheetId="0">#REF!</definedName>
    <definedName name="tdia" localSheetId="2">#REF!</definedName>
    <definedName name="tdia" localSheetId="3">#REF!</definedName>
    <definedName name="tdia" localSheetId="8">#REF!</definedName>
    <definedName name="tdia">#REF!</definedName>
    <definedName name="TdinhQT" localSheetId="0">#REF!</definedName>
    <definedName name="TdinhQT" localSheetId="2">#REF!</definedName>
    <definedName name="TdinhQT" localSheetId="3">#REF!</definedName>
    <definedName name="TdinhQT" localSheetId="8">#REF!</definedName>
    <definedName name="TdinhQT">#REF!</definedName>
    <definedName name="tdll1pm" localSheetId="0">#REF!</definedName>
    <definedName name="tdll1pm" localSheetId="2">#REF!</definedName>
    <definedName name="tdll1pm" localSheetId="3">#REF!</definedName>
    <definedName name="tdll1pm" localSheetId="8">#REF!</definedName>
    <definedName name="tdll1pm">#REF!</definedName>
    <definedName name="tdll3pm" localSheetId="0">#REF!</definedName>
    <definedName name="tdll3pm" localSheetId="2">#REF!</definedName>
    <definedName name="tdll3pm" localSheetId="3">#REF!</definedName>
    <definedName name="tdll3pm" localSheetId="8">#REF!</definedName>
    <definedName name="tdll3pm">#REF!</definedName>
    <definedName name="tdllHTDL" localSheetId="0">#REF!</definedName>
    <definedName name="tdllHTDL" localSheetId="2">#REF!</definedName>
    <definedName name="tdllHTDL" localSheetId="3">#REF!</definedName>
    <definedName name="tdllHTDL" localSheetId="8">#REF!</definedName>
    <definedName name="tdllHTDL">#REF!</definedName>
    <definedName name="tdllHTHH" localSheetId="0">#REF!</definedName>
    <definedName name="tdllHTHH" localSheetId="2">#REF!</definedName>
    <definedName name="tdllHTHH" localSheetId="3">#REF!</definedName>
    <definedName name="tdllHTHH" localSheetId="8">#REF!</definedName>
    <definedName name="tdllHTHH">#REF!</definedName>
    <definedName name="tdnc1p" localSheetId="0">#REF!</definedName>
    <definedName name="tdnc1p" localSheetId="2">#REF!</definedName>
    <definedName name="tdnc1p" localSheetId="3">#REF!</definedName>
    <definedName name="tdnc1p" localSheetId="8">#REF!</definedName>
    <definedName name="tdnc1p">#REF!</definedName>
    <definedName name="tdo" localSheetId="0">#REF!</definedName>
    <definedName name="tdo" localSheetId="2">#REF!</definedName>
    <definedName name="tdo" localSheetId="3">#REF!</definedName>
    <definedName name="tdo" localSheetId="8">#REF!</definedName>
    <definedName name="tdo">#REF!</definedName>
    <definedName name="tdt" localSheetId="0">#REF!</definedName>
    <definedName name="tdt" localSheetId="2">#REF!</definedName>
    <definedName name="tdt" localSheetId="3">#REF!</definedName>
    <definedName name="tdt" localSheetId="8">#REF!</definedName>
    <definedName name="tdt">#REF!</definedName>
    <definedName name="tdtr2cnc" localSheetId="0">#REF!</definedName>
    <definedName name="tdtr2cnc" localSheetId="2">#REF!</definedName>
    <definedName name="tdtr2cnc" localSheetId="3">#REF!</definedName>
    <definedName name="tdtr2cnc" localSheetId="8">#REF!</definedName>
    <definedName name="tdtr2cnc">#REF!</definedName>
    <definedName name="tdtr2cvl" localSheetId="0">#REF!</definedName>
    <definedName name="tdtr2cvl" localSheetId="2">#REF!</definedName>
    <definedName name="tdtr2cvl" localSheetId="3">#REF!</definedName>
    <definedName name="tdtr2cvl" localSheetId="8">#REF!</definedName>
    <definedName name="tdtr2cvl">#REF!</definedName>
    <definedName name="tdvl1p" localSheetId="0">#REF!</definedName>
    <definedName name="tdvl1p" localSheetId="2">#REF!</definedName>
    <definedName name="tdvl1p" localSheetId="3">#REF!</definedName>
    <definedName name="tdvl1p" localSheetId="8">#REF!</definedName>
    <definedName name="tdvl1p">#REF!</definedName>
    <definedName name="te" localSheetId="0">#REF!</definedName>
    <definedName name="te" localSheetId="2">#REF!</definedName>
    <definedName name="te" localSheetId="3">#REF!</definedName>
    <definedName name="te" localSheetId="8">#REF!</definedName>
    <definedName name="te">#REF!</definedName>
    <definedName name="tecco" localSheetId="12" hidden="1">{"'Sheet1'!$L$16"}</definedName>
    <definedName name="tecco" localSheetId="14" hidden="1">{"'Sheet1'!$L$16"}</definedName>
    <definedName name="tecco" localSheetId="0" hidden="1">{"'Sheet1'!$L$16"}</definedName>
    <definedName name="tecco" localSheetId="2" hidden="1">{"'Sheet1'!$L$16"}</definedName>
    <definedName name="tecco" localSheetId="3" hidden="1">{"'Sheet1'!$L$16"}</definedName>
    <definedName name="tecco" localSheetId="5" hidden="1">{"'Sheet1'!$L$16"}</definedName>
    <definedName name="tecco" localSheetId="6" hidden="1">{"'Sheet1'!$L$16"}</definedName>
    <definedName name="tecco" localSheetId="8" hidden="1">{"'Sheet1'!$L$16"}</definedName>
    <definedName name="tecco" hidden="1">{"'Sheet1'!$L$16"}</definedName>
    <definedName name="tecnuoc5" localSheetId="13">#REF!</definedName>
    <definedName name="tecnuoc5">'[2]R&amp;P'!$G$209</definedName>
    <definedName name="temp" localSheetId="13">#REF!</definedName>
    <definedName name="temp" localSheetId="0">#REF!</definedName>
    <definedName name="temp" localSheetId="2">#REF!</definedName>
    <definedName name="temp" localSheetId="3">#REF!</definedName>
    <definedName name="temp" localSheetId="8">#REF!</definedName>
    <definedName name="temp">#REF!</definedName>
    <definedName name="Temp_Br" localSheetId="0">#REF!</definedName>
    <definedName name="Temp_Br" localSheetId="2">#REF!</definedName>
    <definedName name="Temp_Br" localSheetId="3">#REF!</definedName>
    <definedName name="Temp_Br" localSheetId="8">#REF!</definedName>
    <definedName name="Temp_Br">#REF!</definedName>
    <definedName name="TEMPBR" localSheetId="0">#REF!</definedName>
    <definedName name="TEMPBR" localSheetId="2">#REF!</definedName>
    <definedName name="TEMPBR" localSheetId="3">#REF!</definedName>
    <definedName name="TEMPBR" localSheetId="8">#REF!</definedName>
    <definedName name="TEMPBR">#REF!</definedName>
    <definedName name="ten" localSheetId="0">#REF!</definedName>
    <definedName name="ten" localSheetId="2">#REF!</definedName>
    <definedName name="ten" localSheetId="3">#REF!</definedName>
    <definedName name="ten" localSheetId="8">#REF!</definedName>
    <definedName name="ten">#REF!</definedName>
    <definedName name="ten_tra_1BTN" localSheetId="0">#REF!</definedName>
    <definedName name="ten_tra_1BTN" localSheetId="2">#REF!</definedName>
    <definedName name="ten_tra_1BTN" localSheetId="3">#REF!</definedName>
    <definedName name="ten_tra_1BTN" localSheetId="8">#REF!</definedName>
    <definedName name="ten_tra_1BTN">#REF!</definedName>
    <definedName name="ten_tra_2BTN" localSheetId="0">#REF!</definedName>
    <definedName name="ten_tra_2BTN" localSheetId="2">#REF!</definedName>
    <definedName name="ten_tra_2BTN" localSheetId="3">#REF!</definedName>
    <definedName name="ten_tra_2BTN" localSheetId="8">#REF!</definedName>
    <definedName name="ten_tra_2BTN">#REF!</definedName>
    <definedName name="ten_tra_3BTN" localSheetId="0">#REF!</definedName>
    <definedName name="ten_tra_3BTN" localSheetId="2">#REF!</definedName>
    <definedName name="ten_tra_3BTN" localSheetId="3">#REF!</definedName>
    <definedName name="ten_tra_3BTN" localSheetId="8">#REF!</definedName>
    <definedName name="ten_tra_3BTN">#REF!</definedName>
    <definedName name="TenBang" localSheetId="0">#REF!</definedName>
    <definedName name="TenBang" localSheetId="2">#REF!</definedName>
    <definedName name="TenBang" localSheetId="3">#REF!</definedName>
    <definedName name="TenBang" localSheetId="8">#REF!</definedName>
    <definedName name="TenBang">#REF!</definedName>
    <definedName name="tenck" localSheetId="0">#REF!</definedName>
    <definedName name="tenck" localSheetId="2">#REF!</definedName>
    <definedName name="tenck" localSheetId="3">#REF!</definedName>
    <definedName name="tenck" localSheetId="8">#REF!</definedName>
    <definedName name="tenck">#REF!</definedName>
    <definedName name="TENCT" localSheetId="0">#REF!</definedName>
    <definedName name="TENCT" localSheetId="2">#REF!</definedName>
    <definedName name="TENCT" localSheetId="3">#REF!</definedName>
    <definedName name="TENCT" localSheetId="8">#REF!</definedName>
    <definedName name="TENCT">#REF!</definedName>
    <definedName name="TenHMuc" localSheetId="0">#REF!</definedName>
    <definedName name="TenHMuc" localSheetId="2">#REF!</definedName>
    <definedName name="TenHMuc" localSheetId="3">#REF!</definedName>
    <definedName name="TenHMuc" localSheetId="8">#REF!</definedName>
    <definedName name="TenHMuc">#REF!</definedName>
    <definedName name="TenVtu" localSheetId="0">#REF!</definedName>
    <definedName name="TenVtu" localSheetId="2">#REF!</definedName>
    <definedName name="TenVtu" localSheetId="3">#REF!</definedName>
    <definedName name="TenVtu" localSheetId="8">#REF!</definedName>
    <definedName name="TenVtu">#REF!</definedName>
    <definedName name="tenvung" localSheetId="0">#REF!</definedName>
    <definedName name="tenvung" localSheetId="2">#REF!</definedName>
    <definedName name="tenvung" localSheetId="3">#REF!</definedName>
    <definedName name="tenvung" localSheetId="8">#REF!</definedName>
    <definedName name="tenvung">#REF!</definedName>
    <definedName name="Tengoi" localSheetId="0">#REF!</definedName>
    <definedName name="Tengoi" localSheetId="2">#REF!</definedName>
    <definedName name="Tengoi" localSheetId="3">#REF!</definedName>
    <definedName name="Tengoi" localSheetId="8">#REF!</definedName>
    <definedName name="Tengoi">#REF!</definedName>
    <definedName name="test" localSheetId="0">#REF!</definedName>
    <definedName name="test" localSheetId="2">#REF!</definedName>
    <definedName name="test" localSheetId="3">#REF!</definedName>
    <definedName name="test" localSheetId="8">#REF!</definedName>
    <definedName name="test">#REF!</definedName>
    <definedName name="Test5" localSheetId="0">#REF!</definedName>
    <definedName name="Test5" localSheetId="2">#REF!</definedName>
    <definedName name="Test5" localSheetId="3">#REF!</definedName>
    <definedName name="Test5" localSheetId="8">#REF!</definedName>
    <definedName name="Test5">#REF!</definedName>
    <definedName name="text" localSheetId="9">#REF!,#REF!,#REF!,#REF!,#REF!</definedName>
    <definedName name="text" localSheetId="13">#REF!,#REF!,#REF!,#REF!,#REF!</definedName>
    <definedName name="text" localSheetId="0">#REF!,#REF!,#REF!,#REF!,#REF!</definedName>
    <definedName name="text" localSheetId="2">#REF!,#REF!,#REF!,#REF!,#REF!</definedName>
    <definedName name="text" localSheetId="3">#REF!,#REF!,#REF!,#REF!,#REF!</definedName>
    <definedName name="text" localSheetId="8">#REF!,#REF!,#REF!,#REF!,#REF!</definedName>
    <definedName name="text">#REF!,#REF!,#REF!,#REF!,#REF!</definedName>
    <definedName name="Tien" localSheetId="0">#REF!</definedName>
    <definedName name="Tien" localSheetId="2">#REF!</definedName>
    <definedName name="Tien" localSheetId="3">#REF!</definedName>
    <definedName name="Tien" localSheetId="8">#REF!</definedName>
    <definedName name="Tien">#REF!</definedName>
    <definedName name="tiendo">1094</definedName>
    <definedName name="TIENLUONG" localSheetId="9">#REF!</definedName>
    <definedName name="TIENLUONG" localSheetId="13">#REF!</definedName>
    <definedName name="TIENLUONG" localSheetId="0">#REF!</definedName>
    <definedName name="TIENLUONG" localSheetId="2">#REF!</definedName>
    <definedName name="TIENLUONG" localSheetId="3">#REF!</definedName>
    <definedName name="TIENLUONG" localSheetId="8">#REF!</definedName>
    <definedName name="TIENLUONG">#REF!</definedName>
    <definedName name="TIENVC" localSheetId="9">#REF!</definedName>
    <definedName name="TIENVC" localSheetId="0">#REF!</definedName>
    <definedName name="TIENVC" localSheetId="2">#REF!</definedName>
    <definedName name="TIENVC" localSheetId="3">#REF!</definedName>
    <definedName name="TIENVC" localSheetId="8">#REF!</definedName>
    <definedName name="TIENVC">#REF!</definedName>
    <definedName name="Tiepdiama">9500</definedName>
    <definedName name="TIEU_HAO_VAT_TU_DZ0.4KV" localSheetId="9">#REF!</definedName>
    <definedName name="TIEU_HAO_VAT_TU_DZ0.4KV" localSheetId="13">#REF!</definedName>
    <definedName name="TIEU_HAO_VAT_TU_DZ0.4KV" localSheetId="0">#REF!</definedName>
    <definedName name="TIEU_HAO_VAT_TU_DZ0.4KV" localSheetId="2">#REF!</definedName>
    <definedName name="TIEU_HAO_VAT_TU_DZ0.4KV" localSheetId="3">#REF!</definedName>
    <definedName name="TIEU_HAO_VAT_TU_DZ0.4KV" localSheetId="8">#REF!</definedName>
    <definedName name="TIEU_HAO_VAT_TU_DZ0.4KV">#REF!</definedName>
    <definedName name="TIEU_HAO_VAT_TU_DZ22KV" localSheetId="9">#REF!</definedName>
    <definedName name="TIEU_HAO_VAT_TU_DZ22KV" localSheetId="0">#REF!</definedName>
    <definedName name="TIEU_HAO_VAT_TU_DZ22KV" localSheetId="2">#REF!</definedName>
    <definedName name="TIEU_HAO_VAT_TU_DZ22KV" localSheetId="3">#REF!</definedName>
    <definedName name="TIEU_HAO_VAT_TU_DZ22KV" localSheetId="8">#REF!</definedName>
    <definedName name="TIEU_HAO_VAT_TU_DZ22KV">#REF!</definedName>
    <definedName name="TIEU_HAO_VAT_TU_TBA" localSheetId="9">#REF!</definedName>
    <definedName name="TIEU_HAO_VAT_TU_TBA" localSheetId="0">#REF!</definedName>
    <definedName name="TIEU_HAO_VAT_TU_TBA" localSheetId="2">#REF!</definedName>
    <definedName name="TIEU_HAO_VAT_TU_TBA" localSheetId="3">#REF!</definedName>
    <definedName name="TIEU_HAO_VAT_TU_TBA" localSheetId="8">#REF!</definedName>
    <definedName name="TIEU_HAO_VAT_TU_TBA">#REF!</definedName>
    <definedName name="Tim_cong" localSheetId="0">#REF!</definedName>
    <definedName name="Tim_cong" localSheetId="2">#REF!</definedName>
    <definedName name="Tim_cong" localSheetId="3">#REF!</definedName>
    <definedName name="Tim_cong" localSheetId="8">#REF!</definedName>
    <definedName name="Tim_cong">#REF!</definedName>
    <definedName name="Tim_lan_xuat_hien" localSheetId="0">#REF!</definedName>
    <definedName name="Tim_lan_xuat_hien" localSheetId="2">#REF!</definedName>
    <definedName name="Tim_lan_xuat_hien" localSheetId="3">#REF!</definedName>
    <definedName name="Tim_lan_xuat_hien" localSheetId="8">#REF!</definedName>
    <definedName name="Tim_lan_xuat_hien">#REF!</definedName>
    <definedName name="Tim_lan_xuat_hien_cong" localSheetId="0">#REF!</definedName>
    <definedName name="Tim_lan_xuat_hien_cong" localSheetId="2">#REF!</definedName>
    <definedName name="Tim_lan_xuat_hien_cong" localSheetId="3">#REF!</definedName>
    <definedName name="Tim_lan_xuat_hien_cong" localSheetId="8">#REF!</definedName>
    <definedName name="Tim_lan_xuat_hien_cong">#REF!</definedName>
    <definedName name="Tim_lan_xuat_hien_duong" localSheetId="0">#REF!</definedName>
    <definedName name="Tim_lan_xuat_hien_duong" localSheetId="2">#REF!</definedName>
    <definedName name="Tim_lan_xuat_hien_duong" localSheetId="3">#REF!</definedName>
    <definedName name="Tim_lan_xuat_hien_duong" localSheetId="8">#REF!</definedName>
    <definedName name="Tim_lan_xuat_hien_duong">#REF!</definedName>
    <definedName name="tim_xuat_hien" localSheetId="0">#REF!</definedName>
    <definedName name="tim_xuat_hien" localSheetId="2">#REF!</definedName>
    <definedName name="tim_xuat_hien" localSheetId="3">#REF!</definedName>
    <definedName name="tim_xuat_hien" localSheetId="8">#REF!</definedName>
    <definedName name="tim_xuat_hien">#REF!</definedName>
    <definedName name="tinhtrang16" localSheetId="12">[21]NSĐP!$P$7:$P$184</definedName>
    <definedName name="tinhtrang16" localSheetId="8">[21]NSĐP!$P$7:$P$184</definedName>
    <definedName name="tinhtrang16">[21]NSĐP!$P$7:$P$184</definedName>
    <definedName name="tinhtrangTH" localSheetId="12">[21]NSĐP!$V$7:$V$184</definedName>
    <definedName name="tinhtrangTH" localSheetId="8">[21]NSĐP!$V$7:$V$184</definedName>
    <definedName name="tinhtrangTH">[21]NSĐP!$V$7:$V$184</definedName>
    <definedName name="TIT" localSheetId="13">#REF!</definedName>
    <definedName name="TIT" localSheetId="14">#REF!</definedName>
    <definedName name="TIT" localSheetId="0">#REF!</definedName>
    <definedName name="TIT" localSheetId="2">#REF!</definedName>
    <definedName name="TIT" localSheetId="3">#REF!</definedName>
    <definedName name="TIT" localSheetId="8">#REF!</definedName>
    <definedName name="TIT">#REF!</definedName>
    <definedName name="TITAN" localSheetId="0">#REF!</definedName>
    <definedName name="TITAN" localSheetId="2">#REF!</definedName>
    <definedName name="TITAN" localSheetId="3">#REF!</definedName>
    <definedName name="TITAN" localSheetId="8">#REF!</definedName>
    <definedName name="TITAN">#REF!</definedName>
    <definedName name="tk" localSheetId="0">#REF!</definedName>
    <definedName name="tk" localSheetId="2">#REF!</definedName>
    <definedName name="tk" localSheetId="3">#REF!</definedName>
    <definedName name="tk" localSheetId="8">#REF!</definedName>
    <definedName name="tk">#REF!</definedName>
    <definedName name="TKCO_TKC" localSheetId="0">#REF!</definedName>
    <definedName name="TKCO_TKC" localSheetId="2">#REF!</definedName>
    <definedName name="TKCO_TKC" localSheetId="3">#REF!</definedName>
    <definedName name="TKCO_TKC" localSheetId="8">#REF!</definedName>
    <definedName name="TKCO_TKC">#REF!</definedName>
    <definedName name="TKNO_TKC" localSheetId="0">#REF!</definedName>
    <definedName name="TKNO_TKC" localSheetId="2">#REF!</definedName>
    <definedName name="TKNO_TKC" localSheetId="3">#REF!</definedName>
    <definedName name="TKNO_TKC" localSheetId="8">#REF!</definedName>
    <definedName name="TKNO_TKC">#REF!</definedName>
    <definedName name="TKP" localSheetId="0">#REF!</definedName>
    <definedName name="TKP" localSheetId="2">#REF!</definedName>
    <definedName name="TKP" localSheetId="3">#REF!</definedName>
    <definedName name="TKP" localSheetId="8">#REF!</definedName>
    <definedName name="TKP">#REF!</definedName>
    <definedName name="TKYB">"TKYB"</definedName>
    <definedName name="TL" localSheetId="12">'[24]BM 1 NSNN'!$O$113</definedName>
    <definedName name="TL" localSheetId="13">'[25]BM 1 NSNN'!$O$113</definedName>
    <definedName name="TL">'[25]BM 1 NSNN'!$O$113</definedName>
    <definedName name="TL_PB" localSheetId="9">#REF!</definedName>
    <definedName name="TL_PB" localSheetId="13">#REF!</definedName>
    <definedName name="TL_PB" localSheetId="0">#REF!</definedName>
    <definedName name="TL_PB" localSheetId="2">#REF!</definedName>
    <definedName name="TL_PB" localSheetId="3">#REF!</definedName>
    <definedName name="TL_PB" localSheetId="8">#REF!</definedName>
    <definedName name="TL_PB">#REF!</definedName>
    <definedName name="TLAC120" localSheetId="9">#REF!</definedName>
    <definedName name="TLAC120" localSheetId="0">#REF!</definedName>
    <definedName name="TLAC120" localSheetId="2">#REF!</definedName>
    <definedName name="TLAC120" localSheetId="3">#REF!</definedName>
    <definedName name="TLAC120" localSheetId="8">#REF!</definedName>
    <definedName name="TLAC120">#REF!</definedName>
    <definedName name="TLAC35" localSheetId="9">#REF!</definedName>
    <definedName name="TLAC35" localSheetId="0">#REF!</definedName>
    <definedName name="TLAC35" localSheetId="2">#REF!</definedName>
    <definedName name="TLAC35" localSheetId="3">#REF!</definedName>
    <definedName name="TLAC35" localSheetId="8">#REF!</definedName>
    <definedName name="TLAC35">#REF!</definedName>
    <definedName name="TLAC50" localSheetId="0">#REF!</definedName>
    <definedName name="TLAC50" localSheetId="2">#REF!</definedName>
    <definedName name="TLAC50" localSheetId="3">#REF!</definedName>
    <definedName name="TLAC50" localSheetId="8">#REF!</definedName>
    <definedName name="TLAC50">#REF!</definedName>
    <definedName name="TLAC70" localSheetId="0">#REF!</definedName>
    <definedName name="TLAC70" localSheetId="2">#REF!</definedName>
    <definedName name="TLAC70" localSheetId="3">#REF!</definedName>
    <definedName name="TLAC70" localSheetId="8">#REF!</definedName>
    <definedName name="TLAC70">#REF!</definedName>
    <definedName name="TLAC95" localSheetId="0">#REF!</definedName>
    <definedName name="TLAC95" localSheetId="2">#REF!</definedName>
    <definedName name="TLAC95" localSheetId="3">#REF!</definedName>
    <definedName name="TLAC95" localSheetId="8">#REF!</definedName>
    <definedName name="TLAC95">#REF!</definedName>
    <definedName name="TLDPK" localSheetId="0">#REF!</definedName>
    <definedName name="TLDPK" localSheetId="2">#REF!</definedName>
    <definedName name="TLDPK" localSheetId="3">#REF!</definedName>
    <definedName name="TLDPK" localSheetId="8">#REF!</definedName>
    <definedName name="TLDPK">#REF!</definedName>
    <definedName name="Tle" localSheetId="0">#REF!</definedName>
    <definedName name="Tle" localSheetId="2">#REF!</definedName>
    <definedName name="Tle" localSheetId="3">#REF!</definedName>
    <definedName name="Tle" localSheetId="8">#REF!</definedName>
    <definedName name="Tle">#REF!</definedName>
    <definedName name="Tle_1" localSheetId="0">#REF!</definedName>
    <definedName name="Tle_1" localSheetId="2">#REF!</definedName>
    <definedName name="Tle_1" localSheetId="3">#REF!</definedName>
    <definedName name="Tle_1" localSheetId="8">#REF!</definedName>
    <definedName name="Tle_1">#REF!</definedName>
    <definedName name="TLODA" localSheetId="12">[24]BANCO!$E$123</definedName>
    <definedName name="TLODA" localSheetId="13">[25]BANCO!$E$123</definedName>
    <definedName name="TLODA">[25]BANCO!$E$123</definedName>
    <definedName name="TLTT_KHO1" localSheetId="9">#REF!</definedName>
    <definedName name="TLTT_KHO1" localSheetId="13">#REF!</definedName>
    <definedName name="TLTT_KHO1" localSheetId="0">#REF!</definedName>
    <definedName name="TLTT_KHO1" localSheetId="2">#REF!</definedName>
    <definedName name="TLTT_KHO1" localSheetId="3">#REF!</definedName>
    <definedName name="TLTT_KHO1" localSheetId="8">#REF!</definedName>
    <definedName name="TLTT_KHO1">#REF!</definedName>
    <definedName name="TLTT_UOT1" localSheetId="9">#REF!</definedName>
    <definedName name="TLTT_UOT1" localSheetId="0">#REF!</definedName>
    <definedName name="TLTT_UOT1" localSheetId="2">#REF!</definedName>
    <definedName name="TLTT_UOT1" localSheetId="3">#REF!</definedName>
    <definedName name="TLTT_UOT1" localSheetId="8">#REF!</definedName>
    <definedName name="TLTT_UOT1">#REF!</definedName>
    <definedName name="TLTT_UOT2" localSheetId="9">#REF!</definedName>
    <definedName name="TLTT_UOT2" localSheetId="0">#REF!</definedName>
    <definedName name="TLTT_UOT2" localSheetId="2">#REF!</definedName>
    <definedName name="TLTT_UOT2" localSheetId="3">#REF!</definedName>
    <definedName name="TLTT_UOT2" localSheetId="8">#REF!</definedName>
    <definedName name="TLTT_UOT2">#REF!</definedName>
    <definedName name="TLTT_UOT3" localSheetId="0">#REF!</definedName>
    <definedName name="TLTT_UOT3" localSheetId="2">#REF!</definedName>
    <definedName name="TLTT_UOT3" localSheetId="3">#REF!</definedName>
    <definedName name="TLTT_UOT3" localSheetId="8">#REF!</definedName>
    <definedName name="TLTT_UOT3">#REF!</definedName>
    <definedName name="TLTT_UOT4" localSheetId="0">#REF!</definedName>
    <definedName name="TLTT_UOT4" localSheetId="2">#REF!</definedName>
    <definedName name="TLTT_UOT4" localSheetId="3">#REF!</definedName>
    <definedName name="TLTT_UOT4" localSheetId="8">#REF!</definedName>
    <definedName name="TLTT_UOT4">#REF!</definedName>
    <definedName name="TLTT_UOT5" localSheetId="0">#REF!</definedName>
    <definedName name="TLTT_UOT5" localSheetId="2">#REF!</definedName>
    <definedName name="TLTT_UOT5" localSheetId="3">#REF!</definedName>
    <definedName name="TLTT_UOT5" localSheetId="8">#REF!</definedName>
    <definedName name="TLTT_UOT5">#REF!</definedName>
    <definedName name="TLTT_UOT6" localSheetId="0">#REF!</definedName>
    <definedName name="TLTT_UOT6" localSheetId="2">#REF!</definedName>
    <definedName name="TLTT_UOT6" localSheetId="3">#REF!</definedName>
    <definedName name="TLTT_UOT6" localSheetId="8">#REF!</definedName>
    <definedName name="TLTT_UOT6">#REF!</definedName>
    <definedName name="TLTT_UOT7" localSheetId="0">#REF!</definedName>
    <definedName name="TLTT_UOT7" localSheetId="2">#REF!</definedName>
    <definedName name="TLTT_UOT7" localSheetId="3">#REF!</definedName>
    <definedName name="TLTT_UOT7" localSheetId="8">#REF!</definedName>
    <definedName name="TLTT_UOT7">#REF!</definedName>
    <definedName name="tluong" localSheetId="0">#REF!</definedName>
    <definedName name="tluong" localSheetId="2">#REF!</definedName>
    <definedName name="tluong" localSheetId="3">#REF!</definedName>
    <definedName name="tluong" localSheetId="8">#REF!</definedName>
    <definedName name="tluong">#REF!</definedName>
    <definedName name="TLviet" localSheetId="9">100%-TLyen</definedName>
    <definedName name="TLviet" localSheetId="12">100%-TLyen</definedName>
    <definedName name="TLviet" localSheetId="13">100%-TLyen</definedName>
    <definedName name="TLviet" localSheetId="14">100%-TLyen</definedName>
    <definedName name="TLviet" localSheetId="0">100%-TLyen</definedName>
    <definedName name="TLviet" localSheetId="2">100%-TLyen</definedName>
    <definedName name="TLviet" localSheetId="3">100%-TLyen</definedName>
    <definedName name="TLviet" localSheetId="8">100%-TLyen</definedName>
    <definedName name="TLviet">100%-TLyen</definedName>
    <definedName name="TLyen">0.3</definedName>
    <definedName name="tn" localSheetId="9">#REF!</definedName>
    <definedName name="tn" localSheetId="13">#REF!</definedName>
    <definedName name="tn" localSheetId="0">#REF!</definedName>
    <definedName name="tn" localSheetId="2">#REF!</definedName>
    <definedName name="tn" localSheetId="3">#REF!</definedName>
    <definedName name="tn" localSheetId="8">#REF!</definedName>
    <definedName name="tn">#REF!</definedName>
    <definedName name="TN_b_qu_n" localSheetId="9">#REF!</definedName>
    <definedName name="TN_b_qu_n" localSheetId="0">#REF!</definedName>
    <definedName name="TN_b_qu_n" localSheetId="2">#REF!</definedName>
    <definedName name="TN_b_qu_n" localSheetId="3">#REF!</definedName>
    <definedName name="TN_b_qu_n" localSheetId="8">#REF!</definedName>
    <definedName name="TN_b_qu_n">#REF!</definedName>
    <definedName name="TNChiuThue" localSheetId="9">#REF!</definedName>
    <definedName name="TNChiuThue" localSheetId="0">#REF!</definedName>
    <definedName name="TNChiuThue" localSheetId="2">#REF!</definedName>
    <definedName name="TNChiuThue" localSheetId="3">#REF!</definedName>
    <definedName name="TNChiuThue" localSheetId="8">#REF!</definedName>
    <definedName name="TNChiuThue">#REF!</definedName>
    <definedName name="toi5t" localSheetId="13">#REF!</definedName>
    <definedName name="toi5t">'[2]R&amp;P'!$G$241</definedName>
    <definedName name="tole" localSheetId="13">#REF!</definedName>
    <definedName name="tole" localSheetId="0">#REF!</definedName>
    <definedName name="tole" localSheetId="2">#REF!</definedName>
    <definedName name="tole" localSheetId="3">#REF!</definedName>
    <definedName name="tole" localSheetId="8">#REF!</definedName>
    <definedName name="tole">#REF!</definedName>
    <definedName name="Tonmai" localSheetId="0">#REF!</definedName>
    <definedName name="Tonmai" localSheetId="2">#REF!</definedName>
    <definedName name="Tonmai" localSheetId="3">#REF!</definedName>
    <definedName name="Tonmai" localSheetId="8">#REF!</definedName>
    <definedName name="Tonmai">#REF!</definedName>
    <definedName name="Tong" localSheetId="0">#REF!</definedName>
    <definedName name="Tong" localSheetId="2">#REF!</definedName>
    <definedName name="Tong" localSheetId="3">#REF!</definedName>
    <definedName name="Tong" localSheetId="8">#REF!</definedName>
    <definedName name="Tong">#REF!</definedName>
    <definedName name="Tong_co" localSheetId="0">#REF!</definedName>
    <definedName name="Tong_co" localSheetId="2">#REF!</definedName>
    <definedName name="Tong_co" localSheetId="3">#REF!</definedName>
    <definedName name="Tong_co" localSheetId="8">#REF!</definedName>
    <definedName name="Tong_co">#REF!</definedName>
    <definedName name="TONG_GIA_TRI_CONG_TRINH" localSheetId="0">#REF!</definedName>
    <definedName name="TONG_GIA_TRI_CONG_TRINH" localSheetId="2">#REF!</definedName>
    <definedName name="TONG_GIA_TRI_CONG_TRINH" localSheetId="3">#REF!</definedName>
    <definedName name="TONG_GIA_TRI_CONG_TRINH" localSheetId="8">#REF!</definedName>
    <definedName name="TONG_GIA_TRI_CONG_TRINH">#REF!</definedName>
    <definedName name="TONG_HOP_THI_NGHIEM_DZ0.4KV" localSheetId="0">#REF!</definedName>
    <definedName name="TONG_HOP_THI_NGHIEM_DZ0.4KV" localSheetId="2">#REF!</definedName>
    <definedName name="TONG_HOP_THI_NGHIEM_DZ0.4KV" localSheetId="3">#REF!</definedName>
    <definedName name="TONG_HOP_THI_NGHIEM_DZ0.4KV" localSheetId="8">#REF!</definedName>
    <definedName name="TONG_HOP_THI_NGHIEM_DZ0.4KV">#REF!</definedName>
    <definedName name="TONG_HOP_THI_NGHIEM_DZ22KV" localSheetId="0">#REF!</definedName>
    <definedName name="TONG_HOP_THI_NGHIEM_DZ22KV" localSheetId="2">#REF!</definedName>
    <definedName name="TONG_HOP_THI_NGHIEM_DZ22KV" localSheetId="3">#REF!</definedName>
    <definedName name="TONG_HOP_THI_NGHIEM_DZ22KV" localSheetId="8">#REF!</definedName>
    <definedName name="TONG_HOP_THI_NGHIEM_DZ22KV">#REF!</definedName>
    <definedName name="TONG_KE_TBA" localSheetId="0">#REF!</definedName>
    <definedName name="TONG_KE_TBA" localSheetId="2">#REF!</definedName>
    <definedName name="TONG_KE_TBA" localSheetId="3">#REF!</definedName>
    <definedName name="TONG_KE_TBA" localSheetId="8">#REF!</definedName>
    <definedName name="TONG_KE_TBA">#REF!</definedName>
    <definedName name="Tong_no" localSheetId="0">#REF!</definedName>
    <definedName name="Tong_no" localSheetId="2">#REF!</definedName>
    <definedName name="Tong_no" localSheetId="3">#REF!</definedName>
    <definedName name="Tong_no" localSheetId="8">#REF!</definedName>
    <definedName name="Tong_no">#REF!</definedName>
    <definedName name="tongbt" localSheetId="0">#REF!</definedName>
    <definedName name="tongbt" localSheetId="2">#REF!</definedName>
    <definedName name="tongbt" localSheetId="3">#REF!</definedName>
    <definedName name="tongbt" localSheetId="8">#REF!</definedName>
    <definedName name="tongbt">#REF!</definedName>
    <definedName name="tongcong" localSheetId="0">#REF!</definedName>
    <definedName name="tongcong" localSheetId="2">#REF!</definedName>
    <definedName name="tongcong" localSheetId="3">#REF!</definedName>
    <definedName name="tongcong" localSheetId="8">#REF!</definedName>
    <definedName name="tongcong">#REF!</definedName>
    <definedName name="tongdientich" localSheetId="0">#REF!</definedName>
    <definedName name="tongdientich" localSheetId="2">#REF!</definedName>
    <definedName name="tongdientich" localSheetId="3">#REF!</definedName>
    <definedName name="tongdientich" localSheetId="8">#REF!</definedName>
    <definedName name="tongdientich">#REF!</definedName>
    <definedName name="TONGDUTOAN" localSheetId="0">#REF!</definedName>
    <definedName name="TONGDUTOAN" localSheetId="2">#REF!</definedName>
    <definedName name="TONGDUTOAN" localSheetId="3">#REF!</definedName>
    <definedName name="TONGDUTOAN" localSheetId="8">#REF!</definedName>
    <definedName name="TONGDUTOAN">#REF!</definedName>
    <definedName name="tonghop" localSheetId="9" hidden="1">{"'Sheet1'!$L$16"}</definedName>
    <definedName name="tonghop" localSheetId="12" hidden="1">{"'Sheet1'!$L$16"}</definedName>
    <definedName name="tonghop" localSheetId="13" hidden="1">{"'Sheet1'!$L$16"}</definedName>
    <definedName name="tonghop" localSheetId="14" hidden="1">{"'Sheet1'!$L$16"}</definedName>
    <definedName name="tonghop" localSheetId="0" hidden="1">{"'Sheet1'!$L$16"}</definedName>
    <definedName name="tonghop" localSheetId="2" hidden="1">{"'Sheet1'!$L$16"}</definedName>
    <definedName name="tonghop" localSheetId="3" hidden="1">{"'Sheet1'!$L$16"}</definedName>
    <definedName name="tonghop" localSheetId="8" hidden="1">{"'Sheet1'!$L$16"}</definedName>
    <definedName name="tonghop" hidden="1">{"'Sheet1'!$L$16"}</definedName>
    <definedName name="tongmay" localSheetId="0">#REF!</definedName>
    <definedName name="tongmay" localSheetId="2">#REF!</definedName>
    <definedName name="tongmay" localSheetId="3">#REF!</definedName>
    <definedName name="tongmay" localSheetId="8">#REF!</definedName>
    <definedName name="tongmay">#REF!</definedName>
    <definedName name="tongnc" localSheetId="0">#REF!</definedName>
    <definedName name="tongnc" localSheetId="2">#REF!</definedName>
    <definedName name="tongnc" localSheetId="3">#REF!</definedName>
    <definedName name="tongnc" localSheetId="8">#REF!</definedName>
    <definedName name="tongnc">#REF!</definedName>
    <definedName name="tongthep" localSheetId="0">#REF!</definedName>
    <definedName name="tongthep" localSheetId="2">#REF!</definedName>
    <definedName name="tongthep" localSheetId="3">#REF!</definedName>
    <definedName name="tongthep" localSheetId="8">#REF!</definedName>
    <definedName name="tongthep">#REF!</definedName>
    <definedName name="tongthetich" localSheetId="0">#REF!</definedName>
    <definedName name="tongthetich" localSheetId="2">#REF!</definedName>
    <definedName name="tongthetich" localSheetId="3">#REF!</definedName>
    <definedName name="tongthetich" localSheetId="8">#REF!</definedName>
    <definedName name="tongthetich">#REF!</definedName>
    <definedName name="tongvl" localSheetId="0">#REF!</definedName>
    <definedName name="tongvl" localSheetId="2">#REF!</definedName>
    <definedName name="tongvl" localSheetId="3">#REF!</definedName>
    <definedName name="tongvl" localSheetId="8">#REF!</definedName>
    <definedName name="tongvl">#REF!</definedName>
    <definedName name="TOP" localSheetId="0">#REF!</definedName>
    <definedName name="TOP" localSheetId="2">#REF!</definedName>
    <definedName name="TOP" localSheetId="3">#REF!</definedName>
    <definedName name="TOP" localSheetId="8">#REF!</definedName>
    <definedName name="TOP">#REF!</definedName>
    <definedName name="TOT_PR_1" localSheetId="0">#REF!</definedName>
    <definedName name="TOT_PR_1" localSheetId="2">#REF!</definedName>
    <definedName name="TOT_PR_1" localSheetId="3">#REF!</definedName>
    <definedName name="TOT_PR_1" localSheetId="8">#REF!</definedName>
    <definedName name="TOT_PR_1">#REF!</definedName>
    <definedName name="TOT_PR_2" localSheetId="0">#REF!</definedName>
    <definedName name="TOT_PR_2" localSheetId="2">#REF!</definedName>
    <definedName name="TOT_PR_2" localSheetId="3">#REF!</definedName>
    <definedName name="TOT_PR_2" localSheetId="8">#REF!</definedName>
    <definedName name="TOT_PR_2">#REF!</definedName>
    <definedName name="TOT_PR_3" localSheetId="0">#REF!</definedName>
    <definedName name="TOT_PR_3" localSheetId="2">#REF!</definedName>
    <definedName name="TOT_PR_3" localSheetId="3">#REF!</definedName>
    <definedName name="TOT_PR_3" localSheetId="8">#REF!</definedName>
    <definedName name="TOT_PR_3">#REF!</definedName>
    <definedName name="TOT_PR_4" localSheetId="0">#REF!</definedName>
    <definedName name="TOT_PR_4" localSheetId="2">#REF!</definedName>
    <definedName name="TOT_PR_4" localSheetId="3">#REF!</definedName>
    <definedName name="TOT_PR_4" localSheetId="8">#REF!</definedName>
    <definedName name="TOT_PR_4">#REF!</definedName>
    <definedName name="TotalLOSS" localSheetId="0">#REF!</definedName>
    <definedName name="TotalLOSS" localSheetId="2">#REF!</definedName>
    <definedName name="TotalLOSS" localSheetId="3">#REF!</definedName>
    <definedName name="TotalLOSS" localSheetId="8">#REF!</definedName>
    <definedName name="TotalLOSS">#REF!</definedName>
    <definedName name="totbtoi" localSheetId="0">#REF!</definedName>
    <definedName name="totbtoi" localSheetId="2">#REF!</definedName>
    <definedName name="totbtoi" localSheetId="3">#REF!</definedName>
    <definedName name="totbtoi" localSheetId="8">#REF!</definedName>
    <definedName name="totbtoi">#REF!</definedName>
    <definedName name="tp" localSheetId="0">#REF!</definedName>
    <definedName name="tp" localSheetId="2">#REF!</definedName>
    <definedName name="tp" localSheetId="3">#REF!</definedName>
    <definedName name="tp" localSheetId="8">#REF!</definedName>
    <definedName name="tp">#REF!</definedName>
    <definedName name="TPCP" localSheetId="9" hidden="1">{"'Sheet1'!$L$16"}</definedName>
    <definedName name="TPCP" localSheetId="12" hidden="1">{"'Sheet1'!$L$16"}</definedName>
    <definedName name="TPCP" localSheetId="13" hidden="1">{"'Sheet1'!$L$16"}</definedName>
    <definedName name="TPCP" localSheetId="14" hidden="1">{"'Sheet1'!$L$16"}</definedName>
    <definedName name="TPCP" localSheetId="15" hidden="1">{"'Sheet1'!$L$16"}</definedName>
    <definedName name="TPCP" localSheetId="16" hidden="1">{"'Sheet1'!$L$16"}</definedName>
    <definedName name="TPCP" localSheetId="0" hidden="1">{"'Sheet1'!$L$16"}</definedName>
    <definedName name="TPCP" localSheetId="2" hidden="1">{"'Sheet1'!$L$16"}</definedName>
    <definedName name="TPCP" localSheetId="3" hidden="1">{"'Sheet1'!$L$16"}</definedName>
    <definedName name="TPCP" localSheetId="8" hidden="1">{"'Sheet1'!$L$16"}</definedName>
    <definedName name="TPCP" hidden="1">{"'Sheet1'!$L$16"}</definedName>
    <definedName name="TPLRP" localSheetId="0">#REF!</definedName>
    <definedName name="TPLRP" localSheetId="2">#REF!</definedName>
    <definedName name="TPLRP" localSheetId="3">#REF!</definedName>
    <definedName name="TPLRP" localSheetId="8">#REF!</definedName>
    <definedName name="TPLRP">#REF!</definedName>
    <definedName name="tsI" localSheetId="13">#REF!</definedName>
    <definedName name="tsI" localSheetId="0">#REF!</definedName>
    <definedName name="tsI" localSheetId="2">#REF!</definedName>
    <definedName name="tsI" localSheetId="3">#REF!</definedName>
    <definedName name="tsI" localSheetId="8">#REF!</definedName>
    <definedName name="tsI">#REF!</definedName>
    <definedName name="tt" localSheetId="0">#REF!</definedName>
    <definedName name="tt" localSheetId="2">#REF!</definedName>
    <definedName name="tt" localSheetId="3">#REF!</definedName>
    <definedName name="tt" localSheetId="8">#REF!</definedName>
    <definedName name="tt">#REF!</definedName>
    <definedName name="TT.1" localSheetId="12">[13]NSĐP!$U$14:$U$240</definedName>
    <definedName name="TT.1" localSheetId="8">[13]NSĐP!$U$14:$U$240</definedName>
    <definedName name="TT.1">[13]NSĐP!$U$14:$U$240</definedName>
    <definedName name="TT.2" localSheetId="12">[13]NSĐP!$V$14:$V$240</definedName>
    <definedName name="TT.2" localSheetId="8">[13]NSĐP!$V$14:$V$240</definedName>
    <definedName name="TT.2">[13]NSĐP!$V$14:$V$240</definedName>
    <definedName name="TT_1P" localSheetId="13">#REF!</definedName>
    <definedName name="TT_1P" localSheetId="14">#REF!</definedName>
    <definedName name="TT_1P" localSheetId="0">#REF!</definedName>
    <definedName name="TT_1P" localSheetId="2">#REF!</definedName>
    <definedName name="TT_1P" localSheetId="3">#REF!</definedName>
    <definedName name="TT_1P" localSheetId="8">#REF!</definedName>
    <definedName name="TT_1P">#REF!</definedName>
    <definedName name="TT_3p" localSheetId="0">#REF!</definedName>
    <definedName name="TT_3p" localSheetId="2">#REF!</definedName>
    <definedName name="TT_3p" localSheetId="3">#REF!</definedName>
    <definedName name="TT_3p" localSheetId="8">#REF!</definedName>
    <definedName name="TT_3p">#REF!</definedName>
    <definedName name="ttam" localSheetId="0">#REF!</definedName>
    <definedName name="ttam" localSheetId="2">#REF!</definedName>
    <definedName name="ttam" localSheetId="3">#REF!</definedName>
    <definedName name="ttam" localSheetId="8">#REF!</definedName>
    <definedName name="ttam">#REF!</definedName>
    <definedName name="ttao" localSheetId="0">#REF!</definedName>
    <definedName name="ttao" localSheetId="2">#REF!</definedName>
    <definedName name="ttao" localSheetId="3">#REF!</definedName>
    <definedName name="ttao" localSheetId="8">#REF!</definedName>
    <definedName name="ttao">#REF!</definedName>
    <definedName name="ttbt" localSheetId="0">#REF!</definedName>
    <definedName name="ttbt" localSheetId="2">#REF!</definedName>
    <definedName name="ttbt" localSheetId="3">#REF!</definedName>
    <definedName name="ttbt" localSheetId="8">#REF!</definedName>
    <definedName name="ttbt">#REF!</definedName>
    <definedName name="ttc">1550</definedName>
    <definedName name="ttd">1600</definedName>
    <definedName name="TTDD1P" localSheetId="13">#REF!</definedName>
    <definedName name="TTDD1P" localSheetId="0">#REF!</definedName>
    <definedName name="TTDD1P" localSheetId="2">#REF!</definedName>
    <definedName name="TTDD1P" localSheetId="3">#REF!</definedName>
    <definedName name="TTDD1P" localSheetId="8">#REF!</definedName>
    <definedName name="TTDD1P">#REF!</definedName>
    <definedName name="TTDKKH" localSheetId="0">#REF!</definedName>
    <definedName name="TTDKKH" localSheetId="2">#REF!</definedName>
    <definedName name="TTDKKH" localSheetId="3">#REF!</definedName>
    <definedName name="TTDKKH" localSheetId="8">#REF!</definedName>
    <definedName name="TTDKKH">#REF!</definedName>
    <definedName name="ttinh" localSheetId="0">#REF!</definedName>
    <definedName name="ttinh" localSheetId="2">#REF!</definedName>
    <definedName name="ttinh" localSheetId="3">#REF!</definedName>
    <definedName name="ttinh" localSheetId="8">#REF!</definedName>
    <definedName name="ttinh">#REF!</definedName>
    <definedName name="TTMTC" localSheetId="0">#REF!</definedName>
    <definedName name="TTMTC" localSheetId="2">#REF!</definedName>
    <definedName name="TTMTC" localSheetId="3">#REF!</definedName>
    <definedName name="TTMTC" localSheetId="8">#REF!</definedName>
    <definedName name="TTMTC">#REF!</definedName>
    <definedName name="TTNC" localSheetId="0">#REF!</definedName>
    <definedName name="TTNC" localSheetId="2">#REF!</definedName>
    <definedName name="TTNC" localSheetId="3">#REF!</definedName>
    <definedName name="TTNC" localSheetId="8">#REF!</definedName>
    <definedName name="TTNC">#REF!</definedName>
    <definedName name="tto" localSheetId="0">#REF!</definedName>
    <definedName name="tto" localSheetId="2">#REF!</definedName>
    <definedName name="tto" localSheetId="3">#REF!</definedName>
    <definedName name="tto" localSheetId="8">#REF!</definedName>
    <definedName name="tto">#REF!</definedName>
    <definedName name="ttoxtp" localSheetId="0">#REF!</definedName>
    <definedName name="ttoxtp" localSheetId="2">#REF!</definedName>
    <definedName name="ttoxtp" localSheetId="3">#REF!</definedName>
    <definedName name="ttoxtp" localSheetId="8">#REF!</definedName>
    <definedName name="ttoxtp">#REF!</definedName>
    <definedName name="tttt" localSheetId="0">#REF!</definedName>
    <definedName name="tttt" localSheetId="2">#REF!</definedName>
    <definedName name="tttt" localSheetId="3">#REF!</definedName>
    <definedName name="tttt" localSheetId="8">#REF!</definedName>
    <definedName name="tttt">#REF!</definedName>
    <definedName name="ttttt" localSheetId="9" hidden="1">{"'Sheet1'!$L$16"}</definedName>
    <definedName name="ttttt" localSheetId="12" hidden="1">{"'Sheet1'!$L$16"}</definedName>
    <definedName name="ttttt" localSheetId="13" hidden="1">{"'Sheet1'!$L$16"}</definedName>
    <definedName name="ttttt" localSheetId="14" hidden="1">{"'Sheet1'!$L$16"}</definedName>
    <definedName name="ttttt" localSheetId="15" hidden="1">{"'Sheet1'!$L$16"}</definedName>
    <definedName name="ttttt" localSheetId="16" hidden="1">{"'Sheet1'!$L$16"}</definedName>
    <definedName name="ttttt" localSheetId="0" hidden="1">{"'Sheet1'!$L$16"}</definedName>
    <definedName name="ttttt" localSheetId="2" hidden="1">{"'Sheet1'!$L$16"}</definedName>
    <definedName name="ttttt" localSheetId="3" hidden="1">{"'Sheet1'!$L$16"}</definedName>
    <definedName name="ttttt" localSheetId="8" hidden="1">{"'Sheet1'!$L$16"}</definedName>
    <definedName name="ttttt" hidden="1">{"'Sheet1'!$L$16"}</definedName>
    <definedName name="TTTTTTTTT" localSheetId="9" hidden="1">{"'Sheet1'!$L$16"}</definedName>
    <definedName name="TTTTTTTTT" localSheetId="12" hidden="1">{"'Sheet1'!$L$16"}</definedName>
    <definedName name="TTTTTTTTT" localSheetId="13" hidden="1">{"'Sheet1'!$L$16"}</definedName>
    <definedName name="TTTTTTTTT" localSheetId="14" hidden="1">{"'Sheet1'!$L$16"}</definedName>
    <definedName name="TTTTTTTTT" localSheetId="15" hidden="1">{"'Sheet1'!$L$16"}</definedName>
    <definedName name="TTTTTTTTT" localSheetId="16" hidden="1">{"'Sheet1'!$L$16"}</definedName>
    <definedName name="TTTTTTTTT" localSheetId="0" hidden="1">{"'Sheet1'!$L$16"}</definedName>
    <definedName name="TTTTTTTTT" localSheetId="2" hidden="1">{"'Sheet1'!$L$16"}</definedName>
    <definedName name="TTTTTTTTT" localSheetId="3" hidden="1">{"'Sheet1'!$L$16"}</definedName>
    <definedName name="TTTTTTTTT" localSheetId="8" hidden="1">{"'Sheet1'!$L$16"}</definedName>
    <definedName name="TTTTTTTTT" hidden="1">{"'Sheet1'!$L$16"}</definedName>
    <definedName name="ttttttttttt" localSheetId="9" hidden="1">{"'Sheet1'!$L$16"}</definedName>
    <definedName name="ttttttttttt" localSheetId="12" hidden="1">{"'Sheet1'!$L$16"}</definedName>
    <definedName name="ttttttttttt" localSheetId="13" hidden="1">{"'Sheet1'!$L$16"}</definedName>
    <definedName name="ttttttttttt" localSheetId="14" hidden="1">{"'Sheet1'!$L$16"}</definedName>
    <definedName name="ttttttttttt" localSheetId="15" hidden="1">{"'Sheet1'!$L$16"}</definedName>
    <definedName name="ttttttttttt" localSheetId="16" hidden="1">{"'Sheet1'!$L$16"}</definedName>
    <definedName name="ttttttttttt" localSheetId="0" hidden="1">{"'Sheet1'!$L$16"}</definedName>
    <definedName name="ttttttttttt" localSheetId="2" hidden="1">{"'Sheet1'!$L$16"}</definedName>
    <definedName name="ttttttttttt" localSheetId="3" hidden="1">{"'Sheet1'!$L$16"}</definedName>
    <definedName name="ttttttttttt" localSheetId="8" hidden="1">{"'Sheet1'!$L$16"}</definedName>
    <definedName name="ttttttttttt" hidden="1">{"'Sheet1'!$L$16"}</definedName>
    <definedName name="TTTH2" localSheetId="9" hidden="1">{"'Sheet1'!$L$16"}</definedName>
    <definedName name="TTTH2" localSheetId="12" hidden="1">{"'Sheet1'!$L$16"}</definedName>
    <definedName name="TTTH2" localSheetId="13" hidden="1">{"'Sheet1'!$L$16"}</definedName>
    <definedName name="TTTH2" localSheetId="14" hidden="1">{"'Sheet1'!$L$16"}</definedName>
    <definedName name="TTTH2" localSheetId="15" hidden="1">{"'Sheet1'!$L$16"}</definedName>
    <definedName name="TTTH2" localSheetId="16" hidden="1">{"'Sheet1'!$L$16"}</definedName>
    <definedName name="TTTH2" localSheetId="0" hidden="1">{"'Sheet1'!$L$16"}</definedName>
    <definedName name="TTTH2" localSheetId="2" hidden="1">{"'Sheet1'!$L$16"}</definedName>
    <definedName name="TTTH2" localSheetId="3" hidden="1">{"'Sheet1'!$L$16"}</definedName>
    <definedName name="TTTH2" localSheetId="8" hidden="1">{"'Sheet1'!$L$16"}</definedName>
    <definedName name="TTTH2" hidden="1">{"'Sheet1'!$L$16"}</definedName>
    <definedName name="tthi" localSheetId="0">#REF!</definedName>
    <definedName name="tthi" localSheetId="2">#REF!</definedName>
    <definedName name="tthi" localSheetId="3">#REF!</definedName>
    <definedName name="tthi" localSheetId="8">#REF!</definedName>
    <definedName name="tthi">#REF!</definedName>
    <definedName name="ttronmk" localSheetId="0">#REF!</definedName>
    <definedName name="ttronmk" localSheetId="2">#REF!</definedName>
    <definedName name="ttronmk" localSheetId="3">#REF!</definedName>
    <definedName name="ttronmk" localSheetId="8">#REF!</definedName>
    <definedName name="ttronmk">#REF!</definedName>
    <definedName name="Tuong_chan" localSheetId="0">#REF!</definedName>
    <definedName name="Tuong_chan" localSheetId="2">#REF!</definedName>
    <definedName name="Tuong_chan" localSheetId="3">#REF!</definedName>
    <definedName name="Tuong_chan" localSheetId="8">#REF!</definedName>
    <definedName name="Tuong_chan">#REF!</definedName>
    <definedName name="TuVan" localSheetId="0">#REF!</definedName>
    <definedName name="TuVan" localSheetId="2">#REF!</definedName>
    <definedName name="TuVan" localSheetId="3">#REF!</definedName>
    <definedName name="TuVan" localSheetId="8">#REF!</definedName>
    <definedName name="TuVan">#REF!</definedName>
    <definedName name="tuyen" localSheetId="0">#REF!</definedName>
    <definedName name="tuyen" localSheetId="2">#REF!</definedName>
    <definedName name="tuyen" localSheetId="3">#REF!</definedName>
    <definedName name="tuyen" localSheetId="8">#REF!</definedName>
    <definedName name="tuyen">#REF!</definedName>
    <definedName name="tuyennhanh" localSheetId="9" hidden="1">{"'Sheet1'!$L$16"}</definedName>
    <definedName name="tuyennhanh" localSheetId="12" hidden="1">{"'Sheet1'!$L$16"}</definedName>
    <definedName name="tuyennhanh" localSheetId="13" hidden="1">{"'Sheet1'!$L$16"}</definedName>
    <definedName name="tuyennhanh" localSheetId="14" hidden="1">{"'Sheet1'!$L$16"}</definedName>
    <definedName name="tuyennhanh" localSheetId="15" hidden="1">{"'Sheet1'!$L$16"}</definedName>
    <definedName name="tuyennhanh" localSheetId="16" hidden="1">{"'Sheet1'!$L$16"}</definedName>
    <definedName name="tuyennhanh" localSheetId="0" hidden="1">{"'Sheet1'!$L$16"}</definedName>
    <definedName name="tuyennhanh" localSheetId="2" hidden="1">{"'Sheet1'!$L$16"}</definedName>
    <definedName name="tuyennhanh" localSheetId="3" hidden="1">{"'Sheet1'!$L$16"}</definedName>
    <definedName name="tuyennhanh" localSheetId="5" hidden="1">{"'Sheet1'!$L$16"}</definedName>
    <definedName name="tuyennhanh" localSheetId="6" hidden="1">{"'Sheet1'!$L$16"}</definedName>
    <definedName name="tuyennhanh" localSheetId="8" hidden="1">{"'Sheet1'!$L$16"}</definedName>
    <definedName name="tuyennhanh" hidden="1">{"'Sheet1'!$L$16"}</definedName>
    <definedName name="tuynen" localSheetId="9" hidden="1">{"'Sheet1'!$L$16"}</definedName>
    <definedName name="tuynen" localSheetId="12" hidden="1">{"'Sheet1'!$L$16"}</definedName>
    <definedName name="tuynen" localSheetId="13" hidden="1">{"'Sheet1'!$L$16"}</definedName>
    <definedName name="tuynen" localSheetId="14" hidden="1">{"'Sheet1'!$L$16"}</definedName>
    <definedName name="tuynen" localSheetId="15" hidden="1">{"'Sheet1'!$L$16"}</definedName>
    <definedName name="tuynen" localSheetId="16" hidden="1">{"'Sheet1'!$L$16"}</definedName>
    <definedName name="tuynen" localSheetId="0" hidden="1">{"'Sheet1'!$L$16"}</definedName>
    <definedName name="tuynen" localSheetId="2" hidden="1">{"'Sheet1'!$L$16"}</definedName>
    <definedName name="tuynen" localSheetId="3" hidden="1">{"'Sheet1'!$L$16"}</definedName>
    <definedName name="tuynen" localSheetId="8" hidden="1">{"'Sheet1'!$L$16"}</definedName>
    <definedName name="tuynen" hidden="1">{"'Sheet1'!$L$16"}</definedName>
    <definedName name="TV.QUY1" localSheetId="0">#REF!</definedName>
    <definedName name="TV.QUY1" localSheetId="2">#REF!</definedName>
    <definedName name="TV.QUY1" localSheetId="3">#REF!</definedName>
    <definedName name="TV.QUY1" localSheetId="8">#REF!</definedName>
    <definedName name="TV.QUY1">#REF!</definedName>
    <definedName name="TV.T1" localSheetId="0">#REF!</definedName>
    <definedName name="TV.T1" localSheetId="2">#REF!</definedName>
    <definedName name="TV.T1" localSheetId="3">#REF!</definedName>
    <definedName name="TV.T1" localSheetId="8">#REF!</definedName>
    <definedName name="TV.T1">#REF!</definedName>
    <definedName name="TV.T2" localSheetId="0">#REF!</definedName>
    <definedName name="TV.T2" localSheetId="2">#REF!</definedName>
    <definedName name="TV.T2" localSheetId="3">#REF!</definedName>
    <definedName name="TV.T2" localSheetId="8">#REF!</definedName>
    <definedName name="TV.T2">#REF!</definedName>
    <definedName name="TV.T3" localSheetId="0">#REF!</definedName>
    <definedName name="TV.T3" localSheetId="2">#REF!</definedName>
    <definedName name="TV.T3" localSheetId="3">#REF!</definedName>
    <definedName name="TV.T3" localSheetId="8">#REF!</definedName>
    <definedName name="TV.T3">#REF!</definedName>
    <definedName name="TV.T4" localSheetId="0">#REF!</definedName>
    <definedName name="TV.T4" localSheetId="2">#REF!</definedName>
    <definedName name="TV.T4" localSheetId="3">#REF!</definedName>
    <definedName name="TV.T4" localSheetId="8">#REF!</definedName>
    <definedName name="TV.T4">#REF!</definedName>
    <definedName name="TV.T5" localSheetId="0">#REF!</definedName>
    <definedName name="TV.T5" localSheetId="2">#REF!</definedName>
    <definedName name="TV.T5" localSheetId="3">#REF!</definedName>
    <definedName name="TV.T5" localSheetId="8">#REF!</definedName>
    <definedName name="TV.T5">#REF!</definedName>
    <definedName name="TV.T6" localSheetId="0">#REF!</definedName>
    <definedName name="TV.T6" localSheetId="2">#REF!</definedName>
    <definedName name="TV.T6" localSheetId="3">#REF!</definedName>
    <definedName name="TV.T6" localSheetId="8">#REF!</definedName>
    <definedName name="TV.T6">#REF!</definedName>
    <definedName name="tv75nc" localSheetId="0">#REF!</definedName>
    <definedName name="tv75nc" localSheetId="2">#REF!</definedName>
    <definedName name="tv75nc" localSheetId="3">#REF!</definedName>
    <definedName name="tv75nc" localSheetId="8">#REF!</definedName>
    <definedName name="tv75nc">#REF!</definedName>
    <definedName name="tv75vl" localSheetId="0">#REF!</definedName>
    <definedName name="tv75vl" localSheetId="2">#REF!</definedName>
    <definedName name="tv75vl" localSheetId="3">#REF!</definedName>
    <definedName name="tv75vl" localSheetId="8">#REF!</definedName>
    <definedName name="tv75vl">#REF!</definedName>
    <definedName name="tvbt" localSheetId="0">#REF!</definedName>
    <definedName name="tvbt" localSheetId="2">#REF!</definedName>
    <definedName name="tvbt" localSheetId="3">#REF!</definedName>
    <definedName name="tvbt" localSheetId="8">#REF!</definedName>
    <definedName name="tvbt">#REF!</definedName>
    <definedName name="tvg" localSheetId="0">#REF!</definedName>
    <definedName name="tvg" localSheetId="2">#REF!</definedName>
    <definedName name="tvg" localSheetId="3">#REF!</definedName>
    <definedName name="tvg" localSheetId="8">#REF!</definedName>
    <definedName name="tvg">#REF!</definedName>
    <definedName name="TW" localSheetId="0">#REF!</definedName>
    <definedName name="TW" localSheetId="2">#REF!</definedName>
    <definedName name="TW" localSheetId="3">#REF!</definedName>
    <definedName name="TW" localSheetId="8">#REF!</definedName>
    <definedName name="TW">#REF!</definedName>
    <definedName name="Ty_gia" localSheetId="0">#REF!</definedName>
    <definedName name="Ty_gia" localSheetId="2">#REF!</definedName>
    <definedName name="Ty_gia" localSheetId="3">#REF!</definedName>
    <definedName name="Ty_gia" localSheetId="8">#REF!</definedName>
    <definedName name="Ty_gia">#REF!</definedName>
    <definedName name="Ty_gia_yen" localSheetId="0">#REF!</definedName>
    <definedName name="Ty_gia_yen" localSheetId="2">#REF!</definedName>
    <definedName name="Ty_gia_yen" localSheetId="3">#REF!</definedName>
    <definedName name="Ty_gia_yen" localSheetId="8">#REF!</definedName>
    <definedName name="Ty_gia_yen">#REF!</definedName>
    <definedName name="ty_le" localSheetId="0">#REF!</definedName>
    <definedName name="ty_le" localSheetId="2">#REF!</definedName>
    <definedName name="ty_le" localSheetId="3">#REF!</definedName>
    <definedName name="ty_le" localSheetId="8">#REF!</definedName>
    <definedName name="ty_le">#REF!</definedName>
    <definedName name="ty_le_2" localSheetId="0">#REF!</definedName>
    <definedName name="ty_le_2" localSheetId="2">#REF!</definedName>
    <definedName name="ty_le_2" localSheetId="3">#REF!</definedName>
    <definedName name="ty_le_2" localSheetId="8">#REF!</definedName>
    <definedName name="ty_le_2">#REF!</definedName>
    <definedName name="ty_le_3" localSheetId="0">#REF!</definedName>
    <definedName name="ty_le_3" localSheetId="2">#REF!</definedName>
    <definedName name="ty_le_3" localSheetId="3">#REF!</definedName>
    <definedName name="ty_le_3" localSheetId="8">#REF!</definedName>
    <definedName name="ty_le_3">#REF!</definedName>
    <definedName name="ty_le_BTN" localSheetId="0">#REF!</definedName>
    <definedName name="ty_le_BTN" localSheetId="2">#REF!</definedName>
    <definedName name="ty_le_BTN" localSheetId="3">#REF!</definedName>
    <definedName name="ty_le_BTN" localSheetId="8">#REF!</definedName>
    <definedName name="ty_le_BTN">#REF!</definedName>
    <definedName name="Ty_le1" localSheetId="0">#REF!</definedName>
    <definedName name="Ty_le1" localSheetId="2">#REF!</definedName>
    <definedName name="Ty_le1" localSheetId="3">#REF!</definedName>
    <definedName name="Ty_le1" localSheetId="8">#REF!</definedName>
    <definedName name="Ty_le1">#REF!</definedName>
    <definedName name="tyle" localSheetId="0">#REF!</definedName>
    <definedName name="tyle" localSheetId="2">#REF!</definedName>
    <definedName name="tyle" localSheetId="3">#REF!</definedName>
    <definedName name="tyle" localSheetId="8">#REF!</definedName>
    <definedName name="tyle">#REF!</definedName>
    <definedName name="tyle2" localSheetId="0">#REF!</definedName>
    <definedName name="tyle2" localSheetId="2">#REF!</definedName>
    <definedName name="tyle2" localSheetId="3">#REF!</definedName>
    <definedName name="tyle2" localSheetId="8">#REF!</definedName>
    <definedName name="tyle2">#REF!</definedName>
    <definedName name="Type_1" localSheetId="0">#REF!</definedName>
    <definedName name="Type_1" localSheetId="2">#REF!</definedName>
    <definedName name="Type_1" localSheetId="3">#REF!</definedName>
    <definedName name="Type_1" localSheetId="8">#REF!</definedName>
    <definedName name="Type_1">#REF!</definedName>
    <definedName name="Type_2" localSheetId="0">#REF!</definedName>
    <definedName name="Type_2" localSheetId="2">#REF!</definedName>
    <definedName name="Type_2" localSheetId="3">#REF!</definedName>
    <definedName name="Type_2" localSheetId="8">#REF!</definedName>
    <definedName name="Type_2">#REF!</definedName>
    <definedName name="TYT" localSheetId="9">BlankMacro1</definedName>
    <definedName name="TYT" localSheetId="12">BlankMacro1</definedName>
    <definedName name="TYT" localSheetId="13">BlankMacro1</definedName>
    <definedName name="TYT" localSheetId="14">BlankMacro1</definedName>
    <definedName name="TYT" localSheetId="0">BlankMacro1</definedName>
    <definedName name="TYT" localSheetId="2">BlankMacro1</definedName>
    <definedName name="TYT" localSheetId="3">BlankMacro1</definedName>
    <definedName name="TYT" localSheetId="8">BlankMacro1</definedName>
    <definedName name="TYT">BlankMacro1</definedName>
    <definedName name="tytrong16so5nam" localSheetId="12">'[11]PLI CTrinh'!$CN$10</definedName>
    <definedName name="tytrong16so5nam" localSheetId="13">'[12]PLI CTrinh'!$CN$10</definedName>
    <definedName name="tytrong16so5nam">'[12]PLI CTrinh'!$CN$10</definedName>
    <definedName name="TH.2002" localSheetId="9">#REF!</definedName>
    <definedName name="TH.2002" localSheetId="13">#REF!</definedName>
    <definedName name="TH.2002" localSheetId="0">#REF!</definedName>
    <definedName name="TH.2002" localSheetId="2">#REF!</definedName>
    <definedName name="TH.2002" localSheetId="3">#REF!</definedName>
    <definedName name="TH.2002" localSheetId="8">#REF!</definedName>
    <definedName name="TH.2002">#REF!</definedName>
    <definedName name="TH.QUY1" localSheetId="9">#REF!</definedName>
    <definedName name="TH.QUY1" localSheetId="0">#REF!</definedName>
    <definedName name="TH.QUY1" localSheetId="2">#REF!</definedName>
    <definedName name="TH.QUY1" localSheetId="3">#REF!</definedName>
    <definedName name="TH.QUY1" localSheetId="8">#REF!</definedName>
    <definedName name="TH.QUY1">#REF!</definedName>
    <definedName name="TH.QUY2" localSheetId="9">#REF!</definedName>
    <definedName name="TH.QUY2" localSheetId="0">#REF!</definedName>
    <definedName name="TH.QUY2" localSheetId="2">#REF!</definedName>
    <definedName name="TH.QUY2" localSheetId="3">#REF!</definedName>
    <definedName name="TH.QUY2" localSheetId="8">#REF!</definedName>
    <definedName name="TH.QUY2">#REF!</definedName>
    <definedName name="TH.T1" localSheetId="0">#REF!</definedName>
    <definedName name="TH.T1" localSheetId="2">#REF!</definedName>
    <definedName name="TH.T1" localSheetId="3">#REF!</definedName>
    <definedName name="TH.T1" localSheetId="8">#REF!</definedName>
    <definedName name="TH.T1">#REF!</definedName>
    <definedName name="TH.T2" localSheetId="0">#REF!</definedName>
    <definedName name="TH.T2" localSheetId="2">#REF!</definedName>
    <definedName name="TH.T2" localSheetId="3">#REF!</definedName>
    <definedName name="TH.T2" localSheetId="8">#REF!</definedName>
    <definedName name="TH.T2">#REF!</definedName>
    <definedName name="TH.T3" localSheetId="0">#REF!</definedName>
    <definedName name="TH.T3" localSheetId="2">#REF!</definedName>
    <definedName name="TH.T3" localSheetId="3">#REF!</definedName>
    <definedName name="TH.T3" localSheetId="8">#REF!</definedName>
    <definedName name="TH.T3">#REF!</definedName>
    <definedName name="TH.T4" localSheetId="0">#REF!</definedName>
    <definedName name="TH.T4" localSheetId="2">#REF!</definedName>
    <definedName name="TH.T4" localSheetId="3">#REF!</definedName>
    <definedName name="TH.T4" localSheetId="8">#REF!</definedName>
    <definedName name="TH.T4">#REF!</definedName>
    <definedName name="TH.T5" localSheetId="0">#REF!</definedName>
    <definedName name="TH.T5" localSheetId="2">#REF!</definedName>
    <definedName name="TH.T5" localSheetId="3">#REF!</definedName>
    <definedName name="TH.T5" localSheetId="8">#REF!</definedName>
    <definedName name="TH.T5">#REF!</definedName>
    <definedName name="TH.T6" localSheetId="0">#REF!</definedName>
    <definedName name="TH.T6" localSheetId="2">#REF!</definedName>
    <definedName name="TH.T6" localSheetId="3">#REF!</definedName>
    <definedName name="TH.T6" localSheetId="8">#REF!</definedName>
    <definedName name="TH.T6">#REF!</definedName>
    <definedName name="TH.Thang.1" localSheetId="0">#REF!</definedName>
    <definedName name="TH.Thang.1" localSheetId="2">#REF!</definedName>
    <definedName name="TH.Thang.1" localSheetId="3">#REF!</definedName>
    <definedName name="TH.Thang.1" localSheetId="8">#REF!</definedName>
    <definedName name="TH.Thang.1">#REF!</definedName>
    <definedName name="TH.Thang.10" localSheetId="0">#REF!</definedName>
    <definedName name="TH.Thang.10" localSheetId="2">#REF!</definedName>
    <definedName name="TH.Thang.10" localSheetId="3">#REF!</definedName>
    <definedName name="TH.Thang.10" localSheetId="8">#REF!</definedName>
    <definedName name="TH.Thang.10">#REF!</definedName>
    <definedName name="TH.Thang.11" localSheetId="0">#REF!</definedName>
    <definedName name="TH.Thang.11" localSheetId="2">#REF!</definedName>
    <definedName name="TH.Thang.11" localSheetId="3">#REF!</definedName>
    <definedName name="TH.Thang.11" localSheetId="8">#REF!</definedName>
    <definedName name="TH.Thang.11">#REF!</definedName>
    <definedName name="TH.Thang.12" localSheetId="0">#REF!</definedName>
    <definedName name="TH.Thang.12" localSheetId="2">#REF!</definedName>
    <definedName name="TH.Thang.12" localSheetId="3">#REF!</definedName>
    <definedName name="TH.Thang.12" localSheetId="8">#REF!</definedName>
    <definedName name="TH.Thang.12">#REF!</definedName>
    <definedName name="TH.Thang.2" localSheetId="0">#REF!</definedName>
    <definedName name="TH.Thang.2" localSheetId="2">#REF!</definedName>
    <definedName name="TH.Thang.2" localSheetId="3">#REF!</definedName>
    <definedName name="TH.Thang.2" localSheetId="8">#REF!</definedName>
    <definedName name="TH.Thang.2">#REF!</definedName>
    <definedName name="TH.Thang.3" localSheetId="0">#REF!</definedName>
    <definedName name="TH.Thang.3" localSheetId="2">#REF!</definedName>
    <definedName name="TH.Thang.3" localSheetId="3">#REF!</definedName>
    <definedName name="TH.Thang.3" localSheetId="8">#REF!</definedName>
    <definedName name="TH.Thang.3">#REF!</definedName>
    <definedName name="TH.Thang.4" localSheetId="0">#REF!</definedName>
    <definedName name="TH.Thang.4" localSheetId="2">#REF!</definedName>
    <definedName name="TH.Thang.4" localSheetId="3">#REF!</definedName>
    <definedName name="TH.Thang.4" localSheetId="8">#REF!</definedName>
    <definedName name="TH.Thang.4">#REF!</definedName>
    <definedName name="TH.Thang.5" localSheetId="0">#REF!</definedName>
    <definedName name="TH.Thang.5" localSheetId="2">#REF!</definedName>
    <definedName name="TH.Thang.5" localSheetId="3">#REF!</definedName>
    <definedName name="TH.Thang.5" localSheetId="8">#REF!</definedName>
    <definedName name="TH.Thang.5">#REF!</definedName>
    <definedName name="TH.Thang.6" localSheetId="0">#REF!</definedName>
    <definedName name="TH.Thang.6" localSheetId="2">#REF!</definedName>
    <definedName name="TH.Thang.6" localSheetId="3">#REF!</definedName>
    <definedName name="TH.Thang.6" localSheetId="8">#REF!</definedName>
    <definedName name="TH.Thang.6">#REF!</definedName>
    <definedName name="TH.Thang.7" localSheetId="0">#REF!</definedName>
    <definedName name="TH.Thang.7" localSheetId="2">#REF!</definedName>
    <definedName name="TH.Thang.7" localSheetId="3">#REF!</definedName>
    <definedName name="TH.Thang.7" localSheetId="8">#REF!</definedName>
    <definedName name="TH.Thang.7">#REF!</definedName>
    <definedName name="TH.Thang.8" localSheetId="0">#REF!</definedName>
    <definedName name="TH.Thang.8" localSheetId="2">#REF!</definedName>
    <definedName name="TH.Thang.8" localSheetId="3">#REF!</definedName>
    <definedName name="TH.Thang.8" localSheetId="8">#REF!</definedName>
    <definedName name="TH.Thang.8">#REF!</definedName>
    <definedName name="TH.Thang.9" localSheetId="0">#REF!</definedName>
    <definedName name="TH.Thang.9" localSheetId="2">#REF!</definedName>
    <definedName name="TH.Thang.9" localSheetId="3">#REF!</definedName>
    <definedName name="TH.Thang.9" localSheetId="8">#REF!</definedName>
    <definedName name="TH.Thang.9">#REF!</definedName>
    <definedName name="TH_VKHNN" localSheetId="0">#REF!</definedName>
    <definedName name="TH_VKHNN" localSheetId="2">#REF!</definedName>
    <definedName name="TH_VKHNN" localSheetId="3">#REF!</definedName>
    <definedName name="TH_VKHNN" localSheetId="8">#REF!</definedName>
    <definedName name="TH_VKHNN">#REF!</definedName>
    <definedName name="tha" localSheetId="9" hidden="1">{"'Sheet1'!$L$16"}</definedName>
    <definedName name="tha" localSheetId="12" hidden="1">{"'Sheet1'!$L$16"}</definedName>
    <definedName name="tha" localSheetId="13" hidden="1">{"'Sheet1'!$L$16"}</definedName>
    <definedName name="tha" localSheetId="14" hidden="1">{"'Sheet1'!$L$16"}</definedName>
    <definedName name="tha" localSheetId="15" hidden="1">{"'Sheet1'!$L$16"}</definedName>
    <definedName name="tha" localSheetId="16" hidden="1">{"'Sheet1'!$L$16"}</definedName>
    <definedName name="tha" localSheetId="0" hidden="1">{"'Sheet1'!$L$16"}</definedName>
    <definedName name="tha" localSheetId="2" hidden="1">{"'Sheet1'!$L$16"}</definedName>
    <definedName name="tha" localSheetId="3" hidden="1">{"'Sheet1'!$L$16"}</definedName>
    <definedName name="tha" localSheetId="5" hidden="1">{"'Sheet1'!$L$16"}</definedName>
    <definedName name="tha" localSheetId="6" hidden="1">{"'Sheet1'!$L$16"}</definedName>
    <definedName name="tha" localSheetId="8" hidden="1">{"'Sheet1'!$L$16"}</definedName>
    <definedName name="tha" hidden="1">{"'Sheet1'!$L$16"}</definedName>
    <definedName name="thai" localSheetId="0">#REF!</definedName>
    <definedName name="thai" localSheetId="2">#REF!</definedName>
    <definedName name="thai" localSheetId="3">#REF!</definedName>
    <definedName name="thai" localSheetId="8">#REF!</definedName>
    <definedName name="thai">#REF!</definedName>
    <definedName name="thang" localSheetId="0">#REF!</definedName>
    <definedName name="thang" localSheetId="2">#REF!</definedName>
    <definedName name="thang" localSheetId="3">#REF!</definedName>
    <definedName name="thang" localSheetId="8">#REF!</definedName>
    <definedName name="thang">#REF!</definedName>
    <definedName name="Thang1" localSheetId="12" hidden="1">{"'Sheet1'!$L$16"}</definedName>
    <definedName name="Thang1" localSheetId="14" hidden="1">{"'Sheet1'!$L$16"}</definedName>
    <definedName name="Thang1" localSheetId="0" hidden="1">{"'Sheet1'!$L$16"}</definedName>
    <definedName name="Thang1" localSheetId="2" hidden="1">{"'Sheet1'!$L$16"}</definedName>
    <definedName name="Thang1" localSheetId="3" hidden="1">{"'Sheet1'!$L$16"}</definedName>
    <definedName name="Thang1" localSheetId="5" hidden="1">{"'Sheet1'!$L$16"}</definedName>
    <definedName name="Thang1" localSheetId="6" hidden="1">{"'Sheet1'!$L$16"}</definedName>
    <definedName name="Thang1" localSheetId="8" hidden="1">{"'Sheet1'!$L$16"}</definedName>
    <definedName name="Thang1" hidden="1">{"'Sheet1'!$L$16"}</definedName>
    <definedName name="thang10" localSheetId="9" hidden="1">{"'Sheet1'!$L$16"}</definedName>
    <definedName name="thang10" localSheetId="12" hidden="1">{"'Sheet1'!$L$16"}</definedName>
    <definedName name="thang10" localSheetId="13" hidden="1">{"'Sheet1'!$L$16"}</definedName>
    <definedName name="thang10" localSheetId="14" hidden="1">{"'Sheet1'!$L$16"}</definedName>
    <definedName name="thang10" localSheetId="15" hidden="1">{"'Sheet1'!$L$16"}</definedName>
    <definedName name="thang10" localSheetId="16" hidden="1">{"'Sheet1'!$L$16"}</definedName>
    <definedName name="thang10" localSheetId="0" hidden="1">{"'Sheet1'!$L$16"}</definedName>
    <definedName name="thang10" localSheetId="2" hidden="1">{"'Sheet1'!$L$16"}</definedName>
    <definedName name="thang10" localSheetId="3" hidden="1">{"'Sheet1'!$L$16"}</definedName>
    <definedName name="thang10" localSheetId="8" hidden="1">{"'Sheet1'!$L$16"}</definedName>
    <definedName name="thang10" hidden="1">{"'Sheet1'!$L$16"}</definedName>
    <definedName name="THANH" localSheetId="9" hidden="1">{"'Sheet1'!$L$16"}</definedName>
    <definedName name="THANH" localSheetId="12" hidden="1">{"'Sheet1'!$L$16"}</definedName>
    <definedName name="THANH" localSheetId="13" hidden="1">{"'Sheet1'!$L$16"}</definedName>
    <definedName name="THANH" localSheetId="14" hidden="1">{"'Sheet1'!$L$16"}</definedName>
    <definedName name="THANH" localSheetId="15" hidden="1">{"'Sheet1'!$L$16"}</definedName>
    <definedName name="THANH" localSheetId="16" hidden="1">{"'Sheet1'!$L$16"}</definedName>
    <definedName name="thanh" localSheetId="0" hidden="1">{"'Sheet1'!$L$16"}</definedName>
    <definedName name="thanh" localSheetId="2" hidden="1">{"'Sheet1'!$L$16"}</definedName>
    <definedName name="thanh" localSheetId="3" hidden="1">{"'Sheet1'!$L$16"}</definedName>
    <definedName name="thanh" localSheetId="5" hidden="1">{"'Sheet1'!$L$16"}</definedName>
    <definedName name="thanh" localSheetId="6" hidden="1">{"'Sheet1'!$L$16"}</definedName>
    <definedName name="THANH" localSheetId="8" hidden="1">{"'Sheet1'!$L$16"}</definedName>
    <definedName name="thanh" hidden="1">{"'Sheet1'!$L$16"}</definedName>
    <definedName name="Thanh_Hoá" localSheetId="0">#REF!</definedName>
    <definedName name="Thanh_Hoá" localSheetId="2">#REF!</definedName>
    <definedName name="Thanh_Hoá" localSheetId="3">#REF!</definedName>
    <definedName name="Thanh_Hoá" localSheetId="8">#REF!</definedName>
    <definedName name="Thanh_Hoá">#REF!</definedName>
    <definedName name="Thanh_LC_tayvin" localSheetId="0">#REF!</definedName>
    <definedName name="Thanh_LC_tayvin" localSheetId="2">#REF!</definedName>
    <definedName name="Thanh_LC_tayvin" localSheetId="3">#REF!</definedName>
    <definedName name="Thanh_LC_tayvin" localSheetId="8">#REF!</definedName>
    <definedName name="Thanh_LC_tayvin">#REF!</definedName>
    <definedName name="thanhdul" localSheetId="13">#REF!</definedName>
    <definedName name="thanhdul">'[2]R&amp;P'!$G$56</definedName>
    <definedName name="thanhtien" localSheetId="13">#REF!</definedName>
    <definedName name="thanhtien" localSheetId="0">#REF!</definedName>
    <definedName name="thanhtien" localSheetId="2">#REF!</definedName>
    <definedName name="thanhtien" localSheetId="3">#REF!</definedName>
    <definedName name="thanhtien" localSheetId="8">#REF!</definedName>
    <definedName name="thanhtien">#REF!</definedName>
    <definedName name="ÞBM" localSheetId="0">#REF!</definedName>
    <definedName name="ÞBM" localSheetId="2">#REF!</definedName>
    <definedName name="ÞBM" localSheetId="3">#REF!</definedName>
    <definedName name="ÞBM" localSheetId="8">#REF!</definedName>
    <definedName name="ÞBM">#REF!</definedName>
    <definedName name="Þcot" localSheetId="0">#REF!</definedName>
    <definedName name="Þcot" localSheetId="2">#REF!</definedName>
    <definedName name="Þcot" localSheetId="3">#REF!</definedName>
    <definedName name="Þcot" localSheetId="8">#REF!</definedName>
    <definedName name="Þcot">#REF!</definedName>
    <definedName name="ÞCTd4" localSheetId="0">#REF!</definedName>
    <definedName name="ÞCTd4" localSheetId="2">#REF!</definedName>
    <definedName name="ÞCTd4" localSheetId="3">#REF!</definedName>
    <definedName name="ÞCTd4" localSheetId="8">#REF!</definedName>
    <definedName name="ÞCTd4">#REF!</definedName>
    <definedName name="ÞCTt4" localSheetId="0">#REF!</definedName>
    <definedName name="ÞCTt4" localSheetId="2">#REF!</definedName>
    <definedName name="ÞCTt4" localSheetId="3">#REF!</definedName>
    <definedName name="ÞCTt4" localSheetId="8">#REF!</definedName>
    <definedName name="ÞCTt4">#REF!</definedName>
    <definedName name="THchon" localSheetId="0">#REF!</definedName>
    <definedName name="THchon" localSheetId="2">#REF!</definedName>
    <definedName name="THchon" localSheetId="3">#REF!</definedName>
    <definedName name="THchon" localSheetId="8">#REF!</definedName>
    <definedName name="THchon">#REF!</definedName>
    <definedName name="THDA_copy" localSheetId="9" hidden="1">{"'Sheet1'!$L$16"}</definedName>
    <definedName name="THDA_copy" localSheetId="12" hidden="1">{"'Sheet1'!$L$16"}</definedName>
    <definedName name="THDA_copy" localSheetId="13" hidden="1">{"'Sheet1'!$L$16"}</definedName>
    <definedName name="THDA_copy" localSheetId="14" hidden="1">{"'Sheet1'!$L$16"}</definedName>
    <definedName name="THDA_copy" localSheetId="15" hidden="1">{"'Sheet1'!$L$16"}</definedName>
    <definedName name="THDA_copy" localSheetId="16" hidden="1">{"'Sheet1'!$L$16"}</definedName>
    <definedName name="THDA_copy" localSheetId="0" hidden="1">{"'Sheet1'!$L$16"}</definedName>
    <definedName name="THDA_copy" localSheetId="2" hidden="1">{"'Sheet1'!$L$16"}</definedName>
    <definedName name="THDA_copy" localSheetId="3" hidden="1">{"'Sheet1'!$L$16"}</definedName>
    <definedName name="THDA_copy" localSheetId="8" hidden="1">{"'Sheet1'!$L$16"}</definedName>
    <definedName name="THDA_copy" hidden="1">{"'Sheet1'!$L$16"}</definedName>
    <definedName name="Þdamd4" localSheetId="0">#REF!</definedName>
    <definedName name="Þdamd4" localSheetId="2">#REF!</definedName>
    <definedName name="Þdamd4" localSheetId="3">#REF!</definedName>
    <definedName name="Þdamd4" localSheetId="8">#REF!</definedName>
    <definedName name="Þdamd4">#REF!</definedName>
    <definedName name="Þdamt4" localSheetId="0">#REF!</definedName>
    <definedName name="Þdamt4" localSheetId="2">#REF!</definedName>
    <definedName name="Þdamt4" localSheetId="3">#REF!</definedName>
    <definedName name="Þdamt4" localSheetId="8">#REF!</definedName>
    <definedName name="Þdamt4">#REF!</definedName>
    <definedName name="THDS" localSheetId="0">#REF!</definedName>
    <definedName name="THDS" localSheetId="2">#REF!</definedName>
    <definedName name="THDS" localSheetId="3">#REF!</definedName>
    <definedName name="THDS" localSheetId="8">#REF!</definedName>
    <definedName name="THDS">#REF!</definedName>
    <definedName name="thdt" localSheetId="0">#REF!</definedName>
    <definedName name="thdt" localSheetId="2">#REF!</definedName>
    <definedName name="thdt" localSheetId="3">#REF!</definedName>
    <definedName name="thdt" localSheetId="8">#REF!</definedName>
    <definedName name="thdt">#REF!</definedName>
    <definedName name="THDT_CT_XOM_NOI" localSheetId="0">#REF!</definedName>
    <definedName name="THDT_CT_XOM_NOI" localSheetId="2">#REF!</definedName>
    <definedName name="THDT_CT_XOM_NOI" localSheetId="3">#REF!</definedName>
    <definedName name="THDT_CT_XOM_NOI" localSheetId="8">#REF!</definedName>
    <definedName name="THDT_CT_XOM_NOI">#REF!</definedName>
    <definedName name="THDT_HT_DAO_THUONG" localSheetId="0">#REF!</definedName>
    <definedName name="THDT_HT_DAO_THUONG" localSheetId="2">#REF!</definedName>
    <definedName name="THDT_HT_DAO_THUONG" localSheetId="3">#REF!</definedName>
    <definedName name="THDT_HT_DAO_THUONG" localSheetId="8">#REF!</definedName>
    <definedName name="THDT_HT_DAO_THUONG">#REF!</definedName>
    <definedName name="THDT_HT_XOM_NOI" localSheetId="0">#REF!</definedName>
    <definedName name="THDT_HT_XOM_NOI" localSheetId="2">#REF!</definedName>
    <definedName name="THDT_HT_XOM_NOI" localSheetId="3">#REF!</definedName>
    <definedName name="THDT_HT_XOM_NOI" localSheetId="8">#REF!</definedName>
    <definedName name="THDT_HT_XOM_NOI">#REF!</definedName>
    <definedName name="THDT_NPP_XOM_NOI" localSheetId="0">#REF!</definedName>
    <definedName name="THDT_NPP_XOM_NOI" localSheetId="2">#REF!</definedName>
    <definedName name="THDT_NPP_XOM_NOI" localSheetId="3">#REF!</definedName>
    <definedName name="THDT_NPP_XOM_NOI" localSheetId="8">#REF!</definedName>
    <definedName name="THDT_NPP_XOM_NOI">#REF!</definedName>
    <definedName name="THDT_TBA_XOM_NOI" localSheetId="0">#REF!</definedName>
    <definedName name="THDT_TBA_XOM_NOI" localSheetId="2">#REF!</definedName>
    <definedName name="THDT_TBA_XOM_NOI" localSheetId="3">#REF!</definedName>
    <definedName name="THDT_TBA_XOM_NOI" localSheetId="8">#REF!</definedName>
    <definedName name="THDT_TBA_XOM_NOI">#REF!</definedName>
    <definedName name="thep" localSheetId="0">#REF!</definedName>
    <definedName name="thep" localSheetId="2">#REF!</definedName>
    <definedName name="thep" localSheetId="3">#REF!</definedName>
    <definedName name="thep" localSheetId="8">#REF!</definedName>
    <definedName name="thep">#REF!</definedName>
    <definedName name="thepban" localSheetId="0">#REF!</definedName>
    <definedName name="thepban" localSheetId="2">#REF!</definedName>
    <definedName name="thepban" localSheetId="3">#REF!</definedName>
    <definedName name="thepban" localSheetId="8">#REF!</definedName>
    <definedName name="thepban">#REF!</definedName>
    <definedName name="thepgoc25_60" localSheetId="0">#REF!</definedName>
    <definedName name="thepgoc25_60" localSheetId="2">#REF!</definedName>
    <definedName name="thepgoc25_60" localSheetId="3">#REF!</definedName>
    <definedName name="thepgoc25_60" localSheetId="8">#REF!</definedName>
    <definedName name="thepgoc25_60">#REF!</definedName>
    <definedName name="thepgoc63_75" localSheetId="0">#REF!</definedName>
    <definedName name="thepgoc63_75" localSheetId="2">#REF!</definedName>
    <definedName name="thepgoc63_75" localSheetId="3">#REF!</definedName>
    <definedName name="thepgoc63_75" localSheetId="8">#REF!</definedName>
    <definedName name="thepgoc63_75">#REF!</definedName>
    <definedName name="thepgoc80_100" localSheetId="0">#REF!</definedName>
    <definedName name="thepgoc80_100" localSheetId="2">#REF!</definedName>
    <definedName name="thepgoc80_100" localSheetId="3">#REF!</definedName>
    <definedName name="thepgoc80_100" localSheetId="8">#REF!</definedName>
    <definedName name="thepgoc80_100">#REF!</definedName>
    <definedName name="thepma">10500</definedName>
    <definedName name="thepnaphl" localSheetId="9">#REF!</definedName>
    <definedName name="thepnaphl" localSheetId="13">#REF!</definedName>
    <definedName name="thepnaphl" localSheetId="0">#REF!</definedName>
    <definedName name="thepnaphl" localSheetId="2">#REF!</definedName>
    <definedName name="thepnaphl" localSheetId="3">#REF!</definedName>
    <definedName name="thepnaphl" localSheetId="8">#REF!</definedName>
    <definedName name="thepnaphl">#REF!</definedName>
    <definedName name="theptron" localSheetId="9">#REF!</definedName>
    <definedName name="theptron" localSheetId="13">#REF!</definedName>
    <definedName name="theptron">'[2]R&amp;P'!$G$50</definedName>
    <definedName name="theptron12" localSheetId="9">#REF!</definedName>
    <definedName name="theptron12" localSheetId="0">#REF!</definedName>
    <definedName name="theptron12" localSheetId="2">#REF!</definedName>
    <definedName name="theptron12" localSheetId="3">#REF!</definedName>
    <definedName name="theptron12" localSheetId="8">#REF!</definedName>
    <definedName name="theptron12">#REF!</definedName>
    <definedName name="theptron14_22" localSheetId="0">#REF!</definedName>
    <definedName name="theptron14_22" localSheetId="2">#REF!</definedName>
    <definedName name="theptron14_22" localSheetId="3">#REF!</definedName>
    <definedName name="theptron14_22" localSheetId="8">#REF!</definedName>
    <definedName name="theptron14_22">#REF!</definedName>
    <definedName name="theptron6_8" localSheetId="0">#REF!</definedName>
    <definedName name="theptron6_8" localSheetId="2">#REF!</definedName>
    <definedName name="theptron6_8" localSheetId="3">#REF!</definedName>
    <definedName name="theptron6_8" localSheetId="8">#REF!</definedName>
    <definedName name="theptron6_8">#REF!</definedName>
    <definedName name="thephinhmk">#N/A</definedName>
    <definedName name="thetichck" localSheetId="0">#REF!</definedName>
    <definedName name="thetichck" localSheetId="2">#REF!</definedName>
    <definedName name="thetichck" localSheetId="3">#REF!</definedName>
    <definedName name="thetichck" localSheetId="8">#REF!</definedName>
    <definedName name="thetichck">#REF!</definedName>
    <definedName name="THGO1pnc" localSheetId="0">#REF!</definedName>
    <definedName name="THGO1pnc" localSheetId="2">#REF!</definedName>
    <definedName name="THGO1pnc" localSheetId="3">#REF!</definedName>
    <definedName name="THGO1pnc" localSheetId="8">#REF!</definedName>
    <definedName name="THGO1pnc">#REF!</definedName>
    <definedName name="thht" localSheetId="0">#REF!</definedName>
    <definedName name="thht" localSheetId="2">#REF!</definedName>
    <definedName name="thht" localSheetId="3">#REF!</definedName>
    <definedName name="thht" localSheetId="8">#REF!</definedName>
    <definedName name="thht">#REF!</definedName>
    <definedName name="THI" localSheetId="0">#REF!</definedName>
    <definedName name="THI" localSheetId="2">#REF!</definedName>
    <definedName name="THI" localSheetId="3">#REF!</definedName>
    <definedName name="THI" localSheetId="8">#REF!</definedName>
    <definedName name="THI">#REF!</definedName>
    <definedName name="THkinhPhiToanBo" localSheetId="0">#REF!</definedName>
    <definedName name="THkinhPhiToanBo" localSheetId="2">#REF!</definedName>
    <definedName name="THkinhPhiToanBo" localSheetId="3">#REF!</definedName>
    <definedName name="THkinhPhiToanBo" localSheetId="8">#REF!</definedName>
    <definedName name="THkinhPhiToanBo">#REF!</definedName>
    <definedName name="THKL" localSheetId="9" hidden="1">{"'Sheet1'!$L$16"}</definedName>
    <definedName name="THKL" localSheetId="12" hidden="1">{"'Sheet1'!$L$16"}</definedName>
    <definedName name="THKL" localSheetId="13" hidden="1">{"'Sheet1'!$L$16"}</definedName>
    <definedName name="THKL" localSheetId="14" hidden="1">{"'Sheet1'!$L$16"}</definedName>
    <definedName name="THKL" localSheetId="15" hidden="1">{"'Sheet1'!$L$16"}</definedName>
    <definedName name="THKL" localSheetId="16" hidden="1">{"'Sheet1'!$L$16"}</definedName>
    <definedName name="THKL" localSheetId="0" hidden="1">{"'Sheet1'!$L$16"}</definedName>
    <definedName name="THKL" localSheetId="2" hidden="1">{"'Sheet1'!$L$16"}</definedName>
    <definedName name="THKL" localSheetId="3" hidden="1">{"'Sheet1'!$L$16"}</definedName>
    <definedName name="THKL" localSheetId="8" hidden="1">{"'Sheet1'!$L$16"}</definedName>
    <definedName name="THKL" hidden="1">{"'Sheet1'!$L$16"}</definedName>
    <definedName name="thkl2" localSheetId="9" hidden="1">{"'Sheet1'!$L$16"}</definedName>
    <definedName name="thkl2" localSheetId="12" hidden="1">{"'Sheet1'!$L$16"}</definedName>
    <definedName name="thkl2" localSheetId="13" hidden="1">{"'Sheet1'!$L$16"}</definedName>
    <definedName name="thkl2" localSheetId="14" hidden="1">{"'Sheet1'!$L$16"}</definedName>
    <definedName name="thkl2" localSheetId="15" hidden="1">{"'Sheet1'!$L$16"}</definedName>
    <definedName name="thkl2" localSheetId="16" hidden="1">{"'Sheet1'!$L$16"}</definedName>
    <definedName name="thkl2" localSheetId="0" hidden="1">{"'Sheet1'!$L$16"}</definedName>
    <definedName name="thkl2" localSheetId="2" hidden="1">{"'Sheet1'!$L$16"}</definedName>
    <definedName name="thkl2" localSheetId="3" hidden="1">{"'Sheet1'!$L$16"}</definedName>
    <definedName name="thkl2" localSheetId="8" hidden="1">{"'Sheet1'!$L$16"}</definedName>
    <definedName name="thkl2" hidden="1">{"'Sheet1'!$L$16"}</definedName>
    <definedName name="thkl3" localSheetId="9" hidden="1">{"'Sheet1'!$L$16"}</definedName>
    <definedName name="thkl3" localSheetId="12" hidden="1">{"'Sheet1'!$L$16"}</definedName>
    <definedName name="thkl3" localSheetId="13" hidden="1">{"'Sheet1'!$L$16"}</definedName>
    <definedName name="thkl3" localSheetId="14" hidden="1">{"'Sheet1'!$L$16"}</definedName>
    <definedName name="thkl3" localSheetId="15" hidden="1">{"'Sheet1'!$L$16"}</definedName>
    <definedName name="thkl3" localSheetId="16" hidden="1">{"'Sheet1'!$L$16"}</definedName>
    <definedName name="thkl3" localSheetId="0" hidden="1">{"'Sheet1'!$L$16"}</definedName>
    <definedName name="thkl3" localSheetId="2" hidden="1">{"'Sheet1'!$L$16"}</definedName>
    <definedName name="thkl3" localSheetId="3" hidden="1">{"'Sheet1'!$L$16"}</definedName>
    <definedName name="thkl3" localSheetId="8" hidden="1">{"'Sheet1'!$L$16"}</definedName>
    <definedName name="thkl3" hidden="1">{"'Sheet1'!$L$16"}</definedName>
    <definedName name="thkp3" localSheetId="0">#REF!</definedName>
    <definedName name="thkp3" localSheetId="2">#REF!</definedName>
    <definedName name="thkp3" localSheetId="3">#REF!</definedName>
    <definedName name="thkp3" localSheetId="8">#REF!</definedName>
    <definedName name="thkp3">#REF!</definedName>
    <definedName name="THKS" localSheetId="12" hidden="1">{"'Sheet1'!$L$16"}</definedName>
    <definedName name="THKS" localSheetId="14" hidden="1">{"'Sheet1'!$L$16"}</definedName>
    <definedName name="THKS" localSheetId="0" hidden="1">{"'Sheet1'!$L$16"}</definedName>
    <definedName name="THKS" localSheetId="2" hidden="1">{"'Sheet1'!$L$16"}</definedName>
    <definedName name="THKS" localSheetId="3" hidden="1">{"'Sheet1'!$L$16"}</definedName>
    <definedName name="THKS" localSheetId="5" hidden="1">{"'Sheet1'!$L$16"}</definedName>
    <definedName name="THKS" localSheetId="6" hidden="1">{"'Sheet1'!$L$16"}</definedName>
    <definedName name="THKS" localSheetId="8" hidden="1">{"'Sheet1'!$L$16"}</definedName>
    <definedName name="THKS" hidden="1">{"'Sheet1'!$L$16"}</definedName>
    <definedName name="Þmong" localSheetId="0">#REF!</definedName>
    <definedName name="Þmong" localSheetId="2">#REF!</definedName>
    <definedName name="Þmong" localSheetId="3">#REF!</definedName>
    <definedName name="Þmong" localSheetId="8">#REF!</definedName>
    <definedName name="Þmong">#REF!</definedName>
    <definedName name="ÞNXoldk" localSheetId="0">#REF!</definedName>
    <definedName name="ÞNXoldk" localSheetId="2">#REF!</definedName>
    <definedName name="ÞNXoldk" localSheetId="3">#REF!</definedName>
    <definedName name="ÞNXoldk" localSheetId="8">#REF!</definedName>
    <definedName name="ÞNXoldk">#REF!</definedName>
    <definedName name="thongso" localSheetId="13">#REF!</definedName>
    <definedName name="thongso">#N/A</definedName>
    <definedName name="THOP">"THOP"</definedName>
    <definedName name="Þsan" localSheetId="9">#REF!</definedName>
    <definedName name="Þsan" localSheetId="13">#REF!</definedName>
    <definedName name="Þsan" localSheetId="0">#REF!</definedName>
    <definedName name="Þsan" localSheetId="2">#REF!</definedName>
    <definedName name="Þsan" localSheetId="3">#REF!</definedName>
    <definedName name="Þsan" localSheetId="8">#REF!</definedName>
    <definedName name="Þsan">#REF!</definedName>
    <definedName name="THT" localSheetId="9">#REF!</definedName>
    <definedName name="THT" localSheetId="0">#REF!</definedName>
    <definedName name="THT" localSheetId="2">#REF!</definedName>
    <definedName name="THT" localSheetId="3">#REF!</definedName>
    <definedName name="THT" localSheetId="8">#REF!</definedName>
    <definedName name="THT">#REF!</definedName>
    <definedName name="thtich1" localSheetId="9">#REF!</definedName>
    <definedName name="thtich1" localSheetId="0">#REF!</definedName>
    <definedName name="thtich1" localSheetId="2">#REF!</definedName>
    <definedName name="thtich1" localSheetId="3">#REF!</definedName>
    <definedName name="thtich1" localSheetId="8">#REF!</definedName>
    <definedName name="thtich1">#REF!</definedName>
    <definedName name="thtich2" localSheetId="0">#REF!</definedName>
    <definedName name="thtich2" localSheetId="2">#REF!</definedName>
    <definedName name="thtich2" localSheetId="3">#REF!</definedName>
    <definedName name="thtich2" localSheetId="8">#REF!</definedName>
    <definedName name="thtich2">#REF!</definedName>
    <definedName name="thtich3" localSheetId="0">#REF!</definedName>
    <definedName name="thtich3" localSheetId="2">#REF!</definedName>
    <definedName name="thtich3" localSheetId="3">#REF!</definedName>
    <definedName name="thtich3" localSheetId="8">#REF!</definedName>
    <definedName name="thtich3">#REF!</definedName>
    <definedName name="thtich4" localSheetId="0">#REF!</definedName>
    <definedName name="thtich4" localSheetId="2">#REF!</definedName>
    <definedName name="thtich4" localSheetId="3">#REF!</definedName>
    <definedName name="thtich4" localSheetId="8">#REF!</definedName>
    <definedName name="thtich4">#REF!</definedName>
    <definedName name="thtich5" localSheetId="0">#REF!</definedName>
    <definedName name="thtich5" localSheetId="2">#REF!</definedName>
    <definedName name="thtich5" localSheetId="3">#REF!</definedName>
    <definedName name="thtich5" localSheetId="8">#REF!</definedName>
    <definedName name="thtich5">#REF!</definedName>
    <definedName name="thtich6" localSheetId="0">#REF!</definedName>
    <definedName name="thtich6" localSheetId="2">#REF!</definedName>
    <definedName name="thtich6" localSheetId="3">#REF!</definedName>
    <definedName name="thtich6" localSheetId="8">#REF!</definedName>
    <definedName name="thtich6">#REF!</definedName>
    <definedName name="THTLMcap" localSheetId="0">#REF!</definedName>
    <definedName name="THTLMcap" localSheetId="2">#REF!</definedName>
    <definedName name="THTLMcap" localSheetId="3">#REF!</definedName>
    <definedName name="THTLMcap" localSheetId="8">#REF!</definedName>
    <definedName name="THTLMcap">#REF!</definedName>
    <definedName name="THToanBo" localSheetId="0">#REF!</definedName>
    <definedName name="THToanBo" localSheetId="2">#REF!</definedName>
    <definedName name="THToanBo" localSheetId="3">#REF!</definedName>
    <definedName name="THToanBo" localSheetId="8">#REF!</definedName>
    <definedName name="THToanBo">#REF!</definedName>
    <definedName name="thtt" localSheetId="0">#REF!</definedName>
    <definedName name="thtt" localSheetId="2">#REF!</definedName>
    <definedName name="thtt" localSheetId="3">#REF!</definedName>
    <definedName name="thtt" localSheetId="8">#REF!</definedName>
    <definedName name="thtt">#REF!</definedName>
    <definedName name="thu" localSheetId="9" hidden="1">{"'Sheet1'!$L$16"}</definedName>
    <definedName name="thu" localSheetId="12" hidden="1">{"'Sheet1'!$L$16"}</definedName>
    <definedName name="thu" localSheetId="13" hidden="1">{"'Sheet1'!$L$16"}</definedName>
    <definedName name="thu" localSheetId="14" hidden="1">{"'Sheet1'!$L$16"}</definedName>
    <definedName name="thu" localSheetId="15" hidden="1">{"'Sheet1'!$L$16"}</definedName>
    <definedName name="thu" localSheetId="16" hidden="1">{"'Sheet1'!$L$16"}</definedName>
    <definedName name="thu" localSheetId="0" hidden="1">{"'Sheet1'!$L$16"}</definedName>
    <definedName name="thu" localSheetId="2" hidden="1">{"'Sheet1'!$L$16"}</definedName>
    <definedName name="thu" localSheetId="3" hidden="1">{"'Sheet1'!$L$16"}</definedName>
    <definedName name="thu" localSheetId="8" hidden="1">{"'Sheet1'!$L$16"}</definedName>
    <definedName name="thu" hidden="1">{"'Sheet1'!$L$16"}</definedName>
    <definedName name="Thu.von.dot1" localSheetId="0">#REF!</definedName>
    <definedName name="Thu.von.dot1" localSheetId="2">#REF!</definedName>
    <definedName name="Thu.von.dot1" localSheetId="3">#REF!</definedName>
    <definedName name="Thu.von.dot1" localSheetId="8">#REF!</definedName>
    <definedName name="Thu.von.dot1">#REF!</definedName>
    <definedName name="Thu.von.dot2" localSheetId="0">#REF!</definedName>
    <definedName name="Thu.von.dot2" localSheetId="2">#REF!</definedName>
    <definedName name="Thu.von.dot2" localSheetId="3">#REF!</definedName>
    <definedName name="Thu.von.dot2" localSheetId="8">#REF!</definedName>
    <definedName name="Thu.von.dot2">#REF!</definedName>
    <definedName name="Thu.von.dot3" localSheetId="0">#REF!</definedName>
    <definedName name="Thu.von.dot3" localSheetId="2">#REF!</definedName>
    <definedName name="Thu.von.dot3" localSheetId="3">#REF!</definedName>
    <definedName name="Thu.von.dot3" localSheetId="8">#REF!</definedName>
    <definedName name="Thu.von.dot3">#REF!</definedName>
    <definedName name="Thu.von.dot4" localSheetId="0">#REF!</definedName>
    <definedName name="Thu.von.dot4" localSheetId="2">#REF!</definedName>
    <definedName name="Thu.von.dot4" localSheetId="3">#REF!</definedName>
    <definedName name="Thu.von.dot4" localSheetId="8">#REF!</definedName>
    <definedName name="Thu.von.dot4">#REF!</definedName>
    <definedName name="Thu.von.dot5" localSheetId="0">#REF!</definedName>
    <definedName name="Thu.von.dot5" localSheetId="2">#REF!</definedName>
    <definedName name="Thu.von.dot5" localSheetId="3">#REF!</definedName>
    <definedName name="Thu.von.dot5" localSheetId="8">#REF!</definedName>
    <definedName name="Thu.von.dot5">#REF!</definedName>
    <definedName name="thue">6</definedName>
    <definedName name="thuocno" localSheetId="9">#REF!</definedName>
    <definedName name="thuocno" localSheetId="13">#REF!</definedName>
    <definedName name="thuocno" localSheetId="0">#REF!</definedName>
    <definedName name="thuocno" localSheetId="2">#REF!</definedName>
    <definedName name="thuocno" localSheetId="3">#REF!</definedName>
    <definedName name="thuocno" localSheetId="8">#REF!</definedName>
    <definedName name="thuocno">#REF!</definedName>
    <definedName name="Thuvondot5" localSheetId="9">#REF!</definedName>
    <definedName name="Thuvondot5" localSheetId="0">#REF!</definedName>
    <definedName name="Thuvondot5" localSheetId="2">#REF!</definedName>
    <definedName name="Thuvondot5" localSheetId="3">#REF!</definedName>
    <definedName name="Thuvondot5" localSheetId="8">#REF!</definedName>
    <definedName name="Thuvondot5">#REF!</definedName>
    <definedName name="thuy" localSheetId="9" hidden="1">{"'Sheet1'!$L$16"}</definedName>
    <definedName name="thuy" localSheetId="12" hidden="1">{"'Sheet1'!$L$16"}</definedName>
    <definedName name="thuy" localSheetId="13" hidden="1">{"'Sheet1'!$L$16"}</definedName>
    <definedName name="thuy" localSheetId="14" hidden="1">{"'Sheet1'!$L$16"}</definedName>
    <definedName name="thuy" localSheetId="15" hidden="1">{"'Sheet1'!$L$16"}</definedName>
    <definedName name="thuy" localSheetId="16" hidden="1">{"'Sheet1'!$L$16"}</definedName>
    <definedName name="thuy" localSheetId="0" hidden="1">{"'Sheet1'!$L$16"}</definedName>
    <definedName name="thuy" localSheetId="2" hidden="1">{"'Sheet1'!$L$16"}</definedName>
    <definedName name="thuy" localSheetId="3" hidden="1">{"'Sheet1'!$L$16"}</definedName>
    <definedName name="thuy" localSheetId="5" hidden="1">{"'Sheet1'!$L$16"}</definedName>
    <definedName name="thuy" localSheetId="6" hidden="1">{"'Sheet1'!$L$16"}</definedName>
    <definedName name="thuy" localSheetId="8" hidden="1">{"'Sheet1'!$L$16"}</definedName>
    <definedName name="thuy" hidden="1">{"'Sheet1'!$L$16"}</definedName>
    <definedName name="Thừa_Thiên_Huế" localSheetId="0">#REF!</definedName>
    <definedName name="Thừa_Thiên_Huế" localSheetId="2">#REF!</definedName>
    <definedName name="Thừa_Thiên_Huế" localSheetId="3">#REF!</definedName>
    <definedName name="Thừa_Thiên_Huế" localSheetId="8">#REF!</definedName>
    <definedName name="Thừa_Thiên_Huế">#REF!</definedName>
    <definedName name="THXD2" localSheetId="9" hidden="1">{"'Sheet1'!$L$16"}</definedName>
    <definedName name="THXD2" localSheetId="12" hidden="1">{"'Sheet1'!$L$16"}</definedName>
    <definedName name="THXD2" localSheetId="13" hidden="1">{"'Sheet1'!$L$16"}</definedName>
    <definedName name="THXD2" localSheetId="14" hidden="1">{"'Sheet1'!$L$16"}</definedName>
    <definedName name="THXD2" localSheetId="15" hidden="1">{"'Sheet1'!$L$16"}</definedName>
    <definedName name="THXD2" localSheetId="16" hidden="1">{"'Sheet1'!$L$16"}</definedName>
    <definedName name="THXD2" localSheetId="0" hidden="1">{"'Sheet1'!$L$16"}</definedName>
    <definedName name="THXD2" localSheetId="2" hidden="1">{"'Sheet1'!$L$16"}</definedName>
    <definedName name="THXD2" localSheetId="3" hidden="1">{"'Sheet1'!$L$16"}</definedName>
    <definedName name="THXD2" localSheetId="8" hidden="1">{"'Sheet1'!$L$16"}</definedName>
    <definedName name="THXD2" hidden="1">{"'Sheet1'!$L$16"}</definedName>
    <definedName name="tr_" localSheetId="13">#REF!</definedName>
    <definedName name="tr_">#N/A</definedName>
    <definedName name="TR10HT" localSheetId="13">#REF!</definedName>
    <definedName name="TR10HT" localSheetId="0">#REF!</definedName>
    <definedName name="TR10HT" localSheetId="2">#REF!</definedName>
    <definedName name="TR10HT" localSheetId="3">#REF!</definedName>
    <definedName name="TR10HT" localSheetId="8">#REF!</definedName>
    <definedName name="TR10HT">#REF!</definedName>
    <definedName name="TR11HT" localSheetId="0">#REF!</definedName>
    <definedName name="TR11HT" localSheetId="2">#REF!</definedName>
    <definedName name="TR11HT" localSheetId="3">#REF!</definedName>
    <definedName name="TR11HT" localSheetId="8">#REF!</definedName>
    <definedName name="TR11HT">#REF!</definedName>
    <definedName name="TR12HT" localSheetId="0">#REF!</definedName>
    <definedName name="TR12HT" localSheetId="2">#REF!</definedName>
    <definedName name="TR12HT" localSheetId="3">#REF!</definedName>
    <definedName name="TR12HT" localSheetId="8">#REF!</definedName>
    <definedName name="TR12HT">#REF!</definedName>
    <definedName name="TR13HT" localSheetId="0">#REF!</definedName>
    <definedName name="TR13HT" localSheetId="2">#REF!</definedName>
    <definedName name="TR13HT" localSheetId="3">#REF!</definedName>
    <definedName name="TR13HT" localSheetId="8">#REF!</definedName>
    <definedName name="TR13HT">#REF!</definedName>
    <definedName name="TR14HT" localSheetId="0">#REF!</definedName>
    <definedName name="TR14HT" localSheetId="2">#REF!</definedName>
    <definedName name="TR14HT" localSheetId="3">#REF!</definedName>
    <definedName name="TR14HT" localSheetId="8">#REF!</definedName>
    <definedName name="TR14HT">#REF!</definedName>
    <definedName name="TR17HT" localSheetId="0">#REF!</definedName>
    <definedName name="TR17HT" localSheetId="2">#REF!</definedName>
    <definedName name="TR17HT" localSheetId="3">#REF!</definedName>
    <definedName name="TR17HT" localSheetId="8">#REF!</definedName>
    <definedName name="TR17HT">#REF!</definedName>
    <definedName name="TR18HT" localSheetId="0">#REF!</definedName>
    <definedName name="TR18HT" localSheetId="2">#REF!</definedName>
    <definedName name="TR18HT" localSheetId="3">#REF!</definedName>
    <definedName name="TR18HT" localSheetId="8">#REF!</definedName>
    <definedName name="TR18HT">#REF!</definedName>
    <definedName name="TR1HT" localSheetId="0">#REF!</definedName>
    <definedName name="TR1HT" localSheetId="2">#REF!</definedName>
    <definedName name="TR1HT" localSheetId="3">#REF!</definedName>
    <definedName name="TR1HT" localSheetId="8">#REF!</definedName>
    <definedName name="TR1HT">#REF!</definedName>
    <definedName name="TR21HT" localSheetId="0">#REF!</definedName>
    <definedName name="TR21HT" localSheetId="2">#REF!</definedName>
    <definedName name="TR21HT" localSheetId="3">#REF!</definedName>
    <definedName name="TR21HT" localSheetId="8">#REF!</definedName>
    <definedName name="TR21HT">#REF!</definedName>
    <definedName name="TR22HT" localSheetId="0">#REF!</definedName>
    <definedName name="TR22HT" localSheetId="2">#REF!</definedName>
    <definedName name="TR22HT" localSheetId="3">#REF!</definedName>
    <definedName name="TR22HT" localSheetId="8">#REF!</definedName>
    <definedName name="TR22HT">#REF!</definedName>
    <definedName name="TR23HT" localSheetId="0">#REF!</definedName>
    <definedName name="TR23HT" localSheetId="2">#REF!</definedName>
    <definedName name="TR23HT" localSheetId="3">#REF!</definedName>
    <definedName name="TR23HT" localSheetId="8">#REF!</definedName>
    <definedName name="TR23HT">#REF!</definedName>
    <definedName name="TR24HT" localSheetId="0">#REF!</definedName>
    <definedName name="TR24HT" localSheetId="2">#REF!</definedName>
    <definedName name="TR24HT" localSheetId="3">#REF!</definedName>
    <definedName name="TR24HT" localSheetId="8">#REF!</definedName>
    <definedName name="TR24HT">#REF!</definedName>
    <definedName name="TR25HT" localSheetId="0">#REF!</definedName>
    <definedName name="TR25HT" localSheetId="2">#REF!</definedName>
    <definedName name="TR25HT" localSheetId="3">#REF!</definedName>
    <definedName name="TR25HT" localSheetId="8">#REF!</definedName>
    <definedName name="TR25HT">#REF!</definedName>
    <definedName name="TR26HT" localSheetId="0">#REF!</definedName>
    <definedName name="TR26HT" localSheetId="2">#REF!</definedName>
    <definedName name="TR26HT" localSheetId="3">#REF!</definedName>
    <definedName name="TR26HT" localSheetId="8">#REF!</definedName>
    <definedName name="TR26HT">#REF!</definedName>
    <definedName name="TR2HT" localSheetId="0">#REF!</definedName>
    <definedName name="TR2HT" localSheetId="2">#REF!</definedName>
    <definedName name="TR2HT" localSheetId="3">#REF!</definedName>
    <definedName name="TR2HT" localSheetId="8">#REF!</definedName>
    <definedName name="TR2HT">#REF!</definedName>
    <definedName name="TR3HT" localSheetId="0">#REF!</definedName>
    <definedName name="TR3HT" localSheetId="2">#REF!</definedName>
    <definedName name="TR3HT" localSheetId="3">#REF!</definedName>
    <definedName name="TR3HT" localSheetId="8">#REF!</definedName>
    <definedName name="TR3HT">#REF!</definedName>
    <definedName name="TR4HT" localSheetId="0">#REF!</definedName>
    <definedName name="TR4HT" localSheetId="2">#REF!</definedName>
    <definedName name="TR4HT" localSheetId="3">#REF!</definedName>
    <definedName name="TR4HT" localSheetId="8">#REF!</definedName>
    <definedName name="TR4HT">#REF!</definedName>
    <definedName name="TR5HT" localSheetId="0">#REF!</definedName>
    <definedName name="TR5HT" localSheetId="2">#REF!</definedName>
    <definedName name="TR5HT" localSheetId="3">#REF!</definedName>
    <definedName name="TR5HT" localSheetId="8">#REF!</definedName>
    <definedName name="TR5HT">#REF!</definedName>
    <definedName name="TR6HT" localSheetId="0">#REF!</definedName>
    <definedName name="TR6HT" localSheetId="2">#REF!</definedName>
    <definedName name="TR6HT" localSheetId="3">#REF!</definedName>
    <definedName name="TR6HT" localSheetId="8">#REF!</definedName>
    <definedName name="TR6HT">#REF!</definedName>
    <definedName name="TR7HT" localSheetId="0">#REF!</definedName>
    <definedName name="TR7HT" localSheetId="2">#REF!</definedName>
    <definedName name="TR7HT" localSheetId="3">#REF!</definedName>
    <definedName name="TR7HT" localSheetId="8">#REF!</definedName>
    <definedName name="TR7HT">#REF!</definedName>
    <definedName name="TR8HT" localSheetId="0">#REF!</definedName>
    <definedName name="TR8HT" localSheetId="2">#REF!</definedName>
    <definedName name="TR8HT" localSheetId="3">#REF!</definedName>
    <definedName name="TR8HT" localSheetId="8">#REF!</definedName>
    <definedName name="TR8HT">#REF!</definedName>
    <definedName name="TR9HT" localSheetId="0">#REF!</definedName>
    <definedName name="TR9HT" localSheetId="2">#REF!</definedName>
    <definedName name="TR9HT" localSheetId="3">#REF!</definedName>
    <definedName name="TR9HT" localSheetId="8">#REF!</definedName>
    <definedName name="TR9HT">#REF!</definedName>
    <definedName name="Tra_Cot" localSheetId="0">#REF!</definedName>
    <definedName name="Tra_Cot" localSheetId="2">#REF!</definedName>
    <definedName name="Tra_Cot" localSheetId="3">#REF!</definedName>
    <definedName name="Tra_Cot" localSheetId="8">#REF!</definedName>
    <definedName name="Tra_Cot">#REF!</definedName>
    <definedName name="Tra_DM_su_dung" localSheetId="0">#REF!</definedName>
    <definedName name="Tra_DM_su_dung" localSheetId="2">#REF!</definedName>
    <definedName name="Tra_DM_su_dung" localSheetId="3">#REF!</definedName>
    <definedName name="Tra_DM_su_dung" localSheetId="8">#REF!</definedName>
    <definedName name="Tra_DM_su_dung">#REF!</definedName>
    <definedName name="Tra_DM_su_dung_cau" localSheetId="0">#REF!</definedName>
    <definedName name="Tra_DM_su_dung_cau" localSheetId="2">#REF!</definedName>
    <definedName name="Tra_DM_su_dung_cau" localSheetId="3">#REF!</definedName>
    <definedName name="Tra_DM_su_dung_cau" localSheetId="8">#REF!</definedName>
    <definedName name="Tra_DM_su_dung_cau">#REF!</definedName>
    <definedName name="Tra_don_gia_KS" localSheetId="0">#REF!</definedName>
    <definedName name="Tra_don_gia_KS" localSheetId="2">#REF!</definedName>
    <definedName name="Tra_don_gia_KS" localSheetId="3">#REF!</definedName>
    <definedName name="Tra_don_gia_KS" localSheetId="8">#REF!</definedName>
    <definedName name="Tra_don_gia_KS">#REF!</definedName>
    <definedName name="Tra_DTCT" localSheetId="0">#REF!</definedName>
    <definedName name="Tra_DTCT" localSheetId="2">#REF!</definedName>
    <definedName name="Tra_DTCT" localSheetId="3">#REF!</definedName>
    <definedName name="Tra_DTCT" localSheetId="8">#REF!</definedName>
    <definedName name="Tra_DTCT">#REF!</definedName>
    <definedName name="Tra_gtxl_cong" localSheetId="0">#REF!</definedName>
    <definedName name="Tra_gtxl_cong" localSheetId="2">#REF!</definedName>
    <definedName name="Tra_gtxl_cong" localSheetId="3">#REF!</definedName>
    <definedName name="Tra_gtxl_cong" localSheetId="8">#REF!</definedName>
    <definedName name="Tra_gtxl_cong">#REF!</definedName>
    <definedName name="Tra_gia" localSheetId="0">#REF!</definedName>
    <definedName name="Tra_gia" localSheetId="2">#REF!</definedName>
    <definedName name="Tra_gia" localSheetId="3">#REF!</definedName>
    <definedName name="Tra_gia" localSheetId="8">#REF!</definedName>
    <definedName name="Tra_gia">#REF!</definedName>
    <definedName name="Tra_T_le_1" localSheetId="0">#REF!</definedName>
    <definedName name="Tra_T_le_1" localSheetId="2">#REF!</definedName>
    <definedName name="Tra_T_le_1" localSheetId="3">#REF!</definedName>
    <definedName name="Tra_T_le_1" localSheetId="8">#REF!</definedName>
    <definedName name="Tra_T_le_1">#REF!</definedName>
    <definedName name="Tra_ten_cong" localSheetId="0">#REF!</definedName>
    <definedName name="Tra_ten_cong" localSheetId="2">#REF!</definedName>
    <definedName name="Tra_ten_cong" localSheetId="3">#REF!</definedName>
    <definedName name="Tra_ten_cong" localSheetId="8">#REF!</definedName>
    <definedName name="Tra_ten_cong">#REF!</definedName>
    <definedName name="Tra_tim_hang_mucPT_trung" localSheetId="0">#REF!</definedName>
    <definedName name="Tra_tim_hang_mucPT_trung" localSheetId="2">#REF!</definedName>
    <definedName name="Tra_tim_hang_mucPT_trung" localSheetId="3">#REF!</definedName>
    <definedName name="Tra_tim_hang_mucPT_trung" localSheetId="8">#REF!</definedName>
    <definedName name="Tra_tim_hang_mucPT_trung">#REF!</definedName>
    <definedName name="Tra_TL" localSheetId="0">#REF!</definedName>
    <definedName name="Tra_TL" localSheetId="2">#REF!</definedName>
    <definedName name="Tra_TL" localSheetId="3">#REF!</definedName>
    <definedName name="Tra_TL" localSheetId="8">#REF!</definedName>
    <definedName name="Tra_TL">#REF!</definedName>
    <definedName name="Tra_ty_le" localSheetId="0">#REF!</definedName>
    <definedName name="Tra_ty_le" localSheetId="2">#REF!</definedName>
    <definedName name="Tra_ty_le" localSheetId="3">#REF!</definedName>
    <definedName name="Tra_ty_le" localSheetId="8">#REF!</definedName>
    <definedName name="Tra_ty_le">#REF!</definedName>
    <definedName name="Tra_ty_le2" localSheetId="0">#REF!</definedName>
    <definedName name="Tra_ty_le2" localSheetId="2">#REF!</definedName>
    <definedName name="Tra_ty_le2" localSheetId="3">#REF!</definedName>
    <definedName name="Tra_ty_le2" localSheetId="8">#REF!</definedName>
    <definedName name="Tra_ty_le2">#REF!</definedName>
    <definedName name="Tra_ty_le3" localSheetId="0">#REF!</definedName>
    <definedName name="Tra_ty_le3" localSheetId="2">#REF!</definedName>
    <definedName name="Tra_ty_le3" localSheetId="3">#REF!</definedName>
    <definedName name="Tra_ty_le3" localSheetId="8">#REF!</definedName>
    <definedName name="Tra_ty_le3">#REF!</definedName>
    <definedName name="Tra_ty_le4" localSheetId="0">#REF!</definedName>
    <definedName name="Tra_ty_le4" localSheetId="2">#REF!</definedName>
    <definedName name="Tra_ty_le4" localSheetId="3">#REF!</definedName>
    <definedName name="Tra_ty_le4" localSheetId="8">#REF!</definedName>
    <definedName name="Tra_ty_le4">#REF!</definedName>
    <definedName name="Tra_ty_le5" localSheetId="0">#REF!</definedName>
    <definedName name="Tra_ty_le5" localSheetId="2">#REF!</definedName>
    <definedName name="Tra_ty_le5" localSheetId="3">#REF!</definedName>
    <definedName name="Tra_ty_le5" localSheetId="8">#REF!</definedName>
    <definedName name="Tra_ty_le5">#REF!</definedName>
    <definedName name="TRA_VAT_LIEU" localSheetId="0">#REF!</definedName>
    <definedName name="TRA_VAT_LIEU" localSheetId="2">#REF!</definedName>
    <definedName name="TRA_VAT_LIEU" localSheetId="3">#REF!</definedName>
    <definedName name="TRA_VAT_LIEU" localSheetId="8">#REF!</definedName>
    <definedName name="TRA_VAT_LIEU">#REF!</definedName>
    <definedName name="Trà_Vinh" localSheetId="0">#REF!</definedName>
    <definedName name="Trà_Vinh" localSheetId="2">#REF!</definedName>
    <definedName name="Trà_Vinh" localSheetId="3">#REF!</definedName>
    <definedName name="Trà_Vinh" localSheetId="8">#REF!</definedName>
    <definedName name="Trà_Vinh">#REF!</definedName>
    <definedName name="TRA_VL" localSheetId="0">#REF!</definedName>
    <definedName name="TRA_VL" localSheetId="2">#REF!</definedName>
    <definedName name="TRA_VL" localSheetId="3">#REF!</definedName>
    <definedName name="TRA_VL" localSheetId="8">#REF!</definedName>
    <definedName name="TRA_VL">#REF!</definedName>
    <definedName name="tra_vl1" localSheetId="0">#REF!</definedName>
    <definedName name="tra_vl1" localSheetId="2">#REF!</definedName>
    <definedName name="tra_vl1" localSheetId="3">#REF!</definedName>
    <definedName name="tra_vl1" localSheetId="8">#REF!</definedName>
    <definedName name="tra_vl1">#REF!</definedName>
    <definedName name="tra_xlbtn" localSheetId="0">#REF!</definedName>
    <definedName name="tra_xlbtn" localSheetId="2">#REF!</definedName>
    <definedName name="tra_xlbtn" localSheetId="3">#REF!</definedName>
    <definedName name="tra_xlbtn" localSheetId="8">#REF!</definedName>
    <definedName name="tra_xlbtn">#REF!</definedName>
    <definedName name="traA103" localSheetId="0">#REF!</definedName>
    <definedName name="traA103" localSheetId="2">#REF!</definedName>
    <definedName name="traA103" localSheetId="3">#REF!</definedName>
    <definedName name="traA103" localSheetId="8">#REF!</definedName>
    <definedName name="traA103">#REF!</definedName>
    <definedName name="trab" localSheetId="0">#REF!</definedName>
    <definedName name="trab" localSheetId="2">#REF!</definedName>
    <definedName name="trab" localSheetId="3">#REF!</definedName>
    <definedName name="trab" localSheetId="8">#REF!</definedName>
    <definedName name="trab">#REF!</definedName>
    <definedName name="trabtn" localSheetId="0">#REF!</definedName>
    <definedName name="trabtn" localSheetId="2">#REF!</definedName>
    <definedName name="trabtn" localSheetId="3">#REF!</definedName>
    <definedName name="trabtn" localSheetId="8">#REF!</definedName>
    <definedName name="trabtn">#REF!</definedName>
    <definedName name="Tracp" localSheetId="0">#REF!</definedName>
    <definedName name="Tracp" localSheetId="2">#REF!</definedName>
    <definedName name="Tracp" localSheetId="3">#REF!</definedName>
    <definedName name="Tracp" localSheetId="8">#REF!</definedName>
    <definedName name="Tracp">#REF!</definedName>
    <definedName name="TraDAH_H" localSheetId="0">#REF!</definedName>
    <definedName name="TraDAH_H" localSheetId="2">#REF!</definedName>
    <definedName name="TraDAH_H" localSheetId="3">#REF!</definedName>
    <definedName name="TraDAH_H" localSheetId="8">#REF!</definedName>
    <definedName name="TraDAH_H">#REF!</definedName>
    <definedName name="TRADE2" localSheetId="0">#REF!</definedName>
    <definedName name="TRADE2" localSheetId="2">#REF!</definedName>
    <definedName name="TRADE2" localSheetId="3">#REF!</definedName>
    <definedName name="TRADE2" localSheetId="8">#REF!</definedName>
    <definedName name="TRADE2">#REF!</definedName>
    <definedName name="TraK" localSheetId="0">#REF!</definedName>
    <definedName name="TraK" localSheetId="2">#REF!</definedName>
    <definedName name="TraK" localSheetId="3">#REF!</definedName>
    <definedName name="TraK" localSheetId="8">#REF!</definedName>
    <definedName name="TraK">#REF!</definedName>
    <definedName name="TRAM" localSheetId="0">#REF!</definedName>
    <definedName name="TRAM" localSheetId="2">#REF!</definedName>
    <definedName name="TRAM" localSheetId="3">#REF!</definedName>
    <definedName name="TRAM" localSheetId="8">#REF!</definedName>
    <definedName name="TRAM">#REF!</definedName>
    <definedName name="tram30">#N/A</definedName>
    <definedName name="tram45">#N/A</definedName>
    <definedName name="tram60">#N/A</definedName>
    <definedName name="tram80">#N/A</definedName>
    <definedName name="tramatcong1" localSheetId="13">#REF!</definedName>
    <definedName name="tramatcong1" localSheetId="0">#REF!</definedName>
    <definedName name="tramatcong1" localSheetId="2">#REF!</definedName>
    <definedName name="tramatcong1" localSheetId="3">#REF!</definedName>
    <definedName name="tramatcong1" localSheetId="8">#REF!</definedName>
    <definedName name="tramatcong1">#REF!</definedName>
    <definedName name="tramatcong2" localSheetId="0">#REF!</definedName>
    <definedName name="tramatcong2" localSheetId="2">#REF!</definedName>
    <definedName name="tramatcong2" localSheetId="3">#REF!</definedName>
    <definedName name="tramatcong2" localSheetId="8">#REF!</definedName>
    <definedName name="tramatcong2">#REF!</definedName>
    <definedName name="trambitum">#N/A</definedName>
    <definedName name="trambt30">'[2]R&amp;P'!$G$263</definedName>
    <definedName name="trambt60" localSheetId="13">#REF!</definedName>
    <definedName name="trambt60">'[2]R&amp;P'!$G$264</definedName>
    <definedName name="tramtbtn25" localSheetId="13">#REF!</definedName>
    <definedName name="tramtbtn25" localSheetId="0">#REF!</definedName>
    <definedName name="tramtbtn25" localSheetId="2">#REF!</definedName>
    <definedName name="tramtbtn25" localSheetId="3">#REF!</definedName>
    <definedName name="tramtbtn25" localSheetId="8">#REF!</definedName>
    <definedName name="tramtbtn25">#REF!</definedName>
    <definedName name="tramtbtn30" localSheetId="0">#REF!</definedName>
    <definedName name="tramtbtn30" localSheetId="2">#REF!</definedName>
    <definedName name="tramtbtn30" localSheetId="3">#REF!</definedName>
    <definedName name="tramtbtn30" localSheetId="8">#REF!</definedName>
    <definedName name="tramtbtn30">#REF!</definedName>
    <definedName name="tramtbtn40" localSheetId="0">#REF!</definedName>
    <definedName name="tramtbtn40" localSheetId="2">#REF!</definedName>
    <definedName name="tramtbtn40" localSheetId="3">#REF!</definedName>
    <definedName name="tramtbtn40" localSheetId="8">#REF!</definedName>
    <definedName name="tramtbtn40">#REF!</definedName>
    <definedName name="tramtbtn50" localSheetId="0">#REF!</definedName>
    <definedName name="tramtbtn50" localSheetId="2">#REF!</definedName>
    <definedName name="tramtbtn50" localSheetId="3">#REF!</definedName>
    <definedName name="tramtbtn50" localSheetId="8">#REF!</definedName>
    <definedName name="tramtbtn50">#REF!</definedName>
    <definedName name="tramtbtn60" localSheetId="0">#REF!</definedName>
    <definedName name="tramtbtn60" localSheetId="2">#REF!</definedName>
    <definedName name="tramtbtn60" localSheetId="3">#REF!</definedName>
    <definedName name="tramtbtn60" localSheetId="8">#REF!</definedName>
    <definedName name="tramtbtn60">#REF!</definedName>
    <definedName name="tramtbtn80" localSheetId="0">#REF!</definedName>
    <definedName name="tramtbtn80" localSheetId="2">#REF!</definedName>
    <definedName name="tramtbtn80" localSheetId="3">#REF!</definedName>
    <definedName name="tramtbtn80" localSheetId="8">#REF!</definedName>
    <definedName name="tramtbtn80">#REF!</definedName>
    <definedName name="tramtronbt30">'[2]R&amp;P'!$G$263</definedName>
    <definedName name="trang" localSheetId="9" hidden="1">{#N/A,#N/A,FALSE,"Chi tiÆt"}</definedName>
    <definedName name="trang" localSheetId="12" hidden="1">{#N/A,#N/A,FALSE,"Chi tiÆt"}</definedName>
    <definedName name="trang" localSheetId="13" hidden="1">{#N/A,#N/A,FALSE,"Chi tiÆt"}</definedName>
    <definedName name="trang" localSheetId="14" hidden="1">{#N/A,#N/A,FALSE,"Chi tiÆt"}</definedName>
    <definedName name="trang" localSheetId="15" hidden="1">{#N/A,#N/A,FALSE,"Chi tiÆt"}</definedName>
    <definedName name="trang" localSheetId="16" hidden="1">{#N/A,#N/A,FALSE,"Chi tiÆt"}</definedName>
    <definedName name="TRANG" localSheetId="0" hidden="1">{"'Sheet1'!$L$16"}</definedName>
    <definedName name="TRANG" localSheetId="2" hidden="1">{"'Sheet1'!$L$16"}</definedName>
    <definedName name="TRANG" localSheetId="3" hidden="1">{"'Sheet1'!$L$16"}</definedName>
    <definedName name="TRANG" localSheetId="5" hidden="1">{"'Sheet1'!$L$16"}</definedName>
    <definedName name="TRANG" localSheetId="6" hidden="1">{"'Sheet1'!$L$16"}</definedName>
    <definedName name="trang" localSheetId="8" hidden="1">{#N/A,#N/A,FALSE,"Chi tiÆt"}</definedName>
    <definedName name="TRANG" hidden="1">{"'Sheet1'!$L$16"}</definedName>
    <definedName name="tranhietdo" localSheetId="9">#REF!</definedName>
    <definedName name="tranhietdo" localSheetId="13">#REF!</definedName>
    <definedName name="tranhietdo" localSheetId="0">#REF!</definedName>
    <definedName name="tranhietdo" localSheetId="2">#REF!</definedName>
    <definedName name="tranhietdo" localSheetId="3">#REF!</definedName>
    <definedName name="tranhietdo" localSheetId="8">#REF!</definedName>
    <definedName name="tranhietdo">#REF!</definedName>
    <definedName name="tratyle" localSheetId="9">#REF!</definedName>
    <definedName name="tratyle" localSheetId="0">#REF!</definedName>
    <definedName name="tratyle" localSheetId="2">#REF!</definedName>
    <definedName name="tratyle" localSheetId="3">#REF!</definedName>
    <definedName name="tratyle" localSheetId="8">#REF!</definedName>
    <definedName name="tratyle">#REF!</definedName>
    <definedName name="TRAvH" localSheetId="9">#REF!</definedName>
    <definedName name="TRAvH" localSheetId="0">#REF!</definedName>
    <definedName name="TRAvH" localSheetId="2">#REF!</definedName>
    <definedName name="TRAvH" localSheetId="3">#REF!</definedName>
    <definedName name="TRAvH" localSheetId="8">#REF!</definedName>
    <definedName name="TRAvH">#REF!</definedName>
    <definedName name="TRAVL" localSheetId="0">#REF!</definedName>
    <definedName name="TRAVL" localSheetId="2">#REF!</definedName>
    <definedName name="TRAVL" localSheetId="3">#REF!</definedName>
    <definedName name="TRAVL" localSheetId="8">#REF!</definedName>
    <definedName name="TRAVL">#REF!</definedName>
    <definedName name="treoducbt">#N/A</definedName>
    <definedName name="TRHT" localSheetId="13">#REF!</definedName>
    <definedName name="TRHT" localSheetId="0">#REF!</definedName>
    <definedName name="TRHT" localSheetId="2">#REF!</definedName>
    <definedName name="TRHT" localSheetId="3">#REF!</definedName>
    <definedName name="TRHT" localSheetId="8">#REF!</definedName>
    <definedName name="TRHT">#REF!</definedName>
    <definedName name="TRISO" localSheetId="0">#REF!</definedName>
    <definedName name="TRISO" localSheetId="2">#REF!</definedName>
    <definedName name="TRISO" localSheetId="3">#REF!</definedName>
    <definedName name="TRISO" localSheetId="8">#REF!</definedName>
    <definedName name="TRISO">#REF!</definedName>
    <definedName name="tron250" localSheetId="0">#REF!</definedName>
    <definedName name="tron250" localSheetId="2">#REF!</definedName>
    <definedName name="tron250" localSheetId="3">#REF!</definedName>
    <definedName name="tron250" localSheetId="8">#REF!</definedName>
    <definedName name="tron250">#REF!</definedName>
    <definedName name="tron25th" localSheetId="0">#REF!</definedName>
    <definedName name="tron25th" localSheetId="2">#REF!</definedName>
    <definedName name="tron25th" localSheetId="3">#REF!</definedName>
    <definedName name="tron25th" localSheetId="8">#REF!</definedName>
    <definedName name="tron25th">#REF!</definedName>
    <definedName name="tron60th" localSheetId="0">#REF!</definedName>
    <definedName name="tron60th" localSheetId="2">#REF!</definedName>
    <definedName name="tron60th" localSheetId="3">#REF!</definedName>
    <definedName name="tron60th" localSheetId="8">#REF!</definedName>
    <definedName name="tron60th">#REF!</definedName>
    <definedName name="tronbentonit">#N/A</definedName>
    <definedName name="tronbentonite">#N/A</definedName>
    <definedName name="tronbetong100" localSheetId="13">#REF!</definedName>
    <definedName name="tronbetong100" localSheetId="0">#REF!</definedName>
    <definedName name="tronbetong100" localSheetId="2">#REF!</definedName>
    <definedName name="tronbetong100" localSheetId="3">#REF!</definedName>
    <definedName name="tronbetong100" localSheetId="8">#REF!</definedName>
    <definedName name="tronbetong100">#REF!</definedName>
    <definedName name="tronbetong1150" localSheetId="0">#REF!</definedName>
    <definedName name="tronbetong1150" localSheetId="2">#REF!</definedName>
    <definedName name="tronbetong1150" localSheetId="3">#REF!</definedName>
    <definedName name="tronbetong1150" localSheetId="8">#REF!</definedName>
    <definedName name="tronbetong1150">#REF!</definedName>
    <definedName name="tronbetong150" localSheetId="0">#REF!</definedName>
    <definedName name="tronbetong150" localSheetId="2">#REF!</definedName>
    <definedName name="tronbetong150" localSheetId="3">#REF!</definedName>
    <definedName name="tronbetong150" localSheetId="8">#REF!</definedName>
    <definedName name="tronbetong150">#REF!</definedName>
    <definedName name="tronbetong1600" localSheetId="0">#REF!</definedName>
    <definedName name="tronbetong1600" localSheetId="2">#REF!</definedName>
    <definedName name="tronbetong1600" localSheetId="3">#REF!</definedName>
    <definedName name="tronbetong1600" localSheetId="8">#REF!</definedName>
    <definedName name="tronbetong1600">#REF!</definedName>
    <definedName name="tronbetong200" localSheetId="0">#REF!</definedName>
    <definedName name="tronbetong200" localSheetId="2">#REF!</definedName>
    <definedName name="tronbetong200" localSheetId="3">#REF!</definedName>
    <definedName name="tronbetong200" localSheetId="8">#REF!</definedName>
    <definedName name="tronbetong200">#REF!</definedName>
    <definedName name="tronbetong250" localSheetId="0">#REF!</definedName>
    <definedName name="tronbetong250" localSheetId="2">#REF!</definedName>
    <definedName name="tronbetong250" localSheetId="3">#REF!</definedName>
    <definedName name="tronbetong250" localSheetId="8">#REF!</definedName>
    <definedName name="tronbetong250">#REF!</definedName>
    <definedName name="tronbetong425" localSheetId="0">#REF!</definedName>
    <definedName name="tronbetong425" localSheetId="2">#REF!</definedName>
    <definedName name="tronbetong425" localSheetId="3">#REF!</definedName>
    <definedName name="tronbetong425" localSheetId="8">#REF!</definedName>
    <definedName name="tronbetong425">#REF!</definedName>
    <definedName name="tronbetong500" localSheetId="0">#REF!</definedName>
    <definedName name="tronbetong500" localSheetId="2">#REF!</definedName>
    <definedName name="tronbetong500" localSheetId="3">#REF!</definedName>
    <definedName name="tronbetong500" localSheetId="8">#REF!</definedName>
    <definedName name="tronbetong500">#REF!</definedName>
    <definedName name="tronbetong800" localSheetId="0">#REF!</definedName>
    <definedName name="tronbetong800" localSheetId="2">#REF!</definedName>
    <definedName name="tronbetong800" localSheetId="3">#REF!</definedName>
    <definedName name="tronbetong800" localSheetId="8">#REF!</definedName>
    <definedName name="tronbetong800">#REF!</definedName>
    <definedName name="tronbt250" localSheetId="13">#REF!</definedName>
    <definedName name="tronbt250">'[2]R&amp;P'!$G$253</definedName>
    <definedName name="tronvua110" localSheetId="13">#REF!</definedName>
    <definedName name="tronvua110" localSheetId="0">#REF!</definedName>
    <definedName name="tronvua110" localSheetId="2">#REF!</definedName>
    <definedName name="tronvua110" localSheetId="3">#REF!</definedName>
    <definedName name="tronvua110" localSheetId="8">#REF!</definedName>
    <definedName name="tronvua110">#REF!</definedName>
    <definedName name="tronvua150" localSheetId="0">#REF!</definedName>
    <definedName name="tronvua150" localSheetId="2">#REF!</definedName>
    <definedName name="tronvua150" localSheetId="3">#REF!</definedName>
    <definedName name="tronvua150" localSheetId="8">#REF!</definedName>
    <definedName name="tronvua150">#REF!</definedName>
    <definedName name="tronvua200" localSheetId="0">#REF!</definedName>
    <definedName name="tronvua200" localSheetId="2">#REF!</definedName>
    <definedName name="tronvua200" localSheetId="3">#REF!</definedName>
    <definedName name="tronvua200" localSheetId="8">#REF!</definedName>
    <definedName name="tronvua200">#REF!</definedName>
    <definedName name="tronvua250" localSheetId="13">#REF!</definedName>
    <definedName name="tronvua250">'[2]R&amp;P'!$G$260</definedName>
    <definedName name="tronvua325" localSheetId="13">#REF!</definedName>
    <definedName name="tronvua325" localSheetId="0">#REF!</definedName>
    <definedName name="tronvua325" localSheetId="2">#REF!</definedName>
    <definedName name="tronvua325" localSheetId="3">#REF!</definedName>
    <definedName name="tronvua325" localSheetId="8">#REF!</definedName>
    <definedName name="tronvua325">#REF!</definedName>
    <definedName name="tronvua80">#N/A</definedName>
    <definedName name="trt" localSheetId="13">#REF!</definedName>
    <definedName name="trt" localSheetId="0">#REF!</definedName>
    <definedName name="trt" localSheetId="2">#REF!</definedName>
    <definedName name="trt" localSheetId="3">#REF!</definedName>
    <definedName name="trt" localSheetId="8">#REF!</definedName>
    <definedName name="trt">#REF!</definedName>
    <definedName name="tru_can" localSheetId="0">#REF!</definedName>
    <definedName name="tru_can" localSheetId="2">#REF!</definedName>
    <definedName name="tru_can" localSheetId="3">#REF!</definedName>
    <definedName name="tru_can" localSheetId="8">#REF!</definedName>
    <definedName name="tru_can">#REF!</definedName>
    <definedName name="trung" localSheetId="12">{"Thuxm2.xls","Sheet1"}</definedName>
    <definedName name="trung" localSheetId="14">{"Thuxm2.xls","Sheet1"}</definedName>
    <definedName name="trung" localSheetId="0">{"Thuxm2.xls","Sheet1"}</definedName>
    <definedName name="trung" localSheetId="2">{"Thuxm2.xls","Sheet1"}</definedName>
    <definedName name="trung" localSheetId="3">{"Thuxm2.xls","Sheet1"}</definedName>
    <definedName name="trung" localSheetId="5">{"Thuxm2.xls","Sheet1"}</definedName>
    <definedName name="trung" localSheetId="6">{"Thuxm2.xls","Sheet1"}</definedName>
    <definedName name="trung" localSheetId="8">{"Thuxm2.xls","Sheet1"}</definedName>
    <definedName name="trung">{"Thuxm2.xls","Sheet1"}</definedName>
    <definedName name="u" localSheetId="9" hidden="1">{"'Sheet1'!$L$16"}</definedName>
    <definedName name="u" localSheetId="12" hidden="1">{"'Sheet1'!$L$16"}</definedName>
    <definedName name="u" localSheetId="13" hidden="1">{"'Sheet1'!$L$16"}</definedName>
    <definedName name="u" localSheetId="14" hidden="1">{"'Sheet1'!$L$16"}</definedName>
    <definedName name="u" localSheetId="15" hidden="1">{"'Sheet1'!$L$16"}</definedName>
    <definedName name="u" localSheetId="16" hidden="1">{"'Sheet1'!$L$16"}</definedName>
    <definedName name="u" localSheetId="8" hidden="1">{"'Sheet1'!$L$16"}</definedName>
    <definedName name="u">#N/A</definedName>
    <definedName name="U_tien" localSheetId="0">#REF!</definedName>
    <definedName name="U_tien" localSheetId="2">#REF!</definedName>
    <definedName name="U_tien" localSheetId="3">#REF!</definedName>
    <definedName name="U_tien" localSheetId="8">#REF!</definedName>
    <definedName name="U_tien">#REF!</definedName>
    <definedName name="Ucoc" localSheetId="0">#REF!</definedName>
    <definedName name="Ucoc" localSheetId="2">#REF!</definedName>
    <definedName name="Ucoc" localSheetId="3">#REF!</definedName>
    <definedName name="Ucoc" localSheetId="8">#REF!</definedName>
    <definedName name="Ucoc">#REF!</definedName>
    <definedName name="UNIT" localSheetId="0">#REF!</definedName>
    <definedName name="UNIT" localSheetId="2">#REF!</definedName>
    <definedName name="UNIT" localSheetId="3">#REF!</definedName>
    <definedName name="UNIT" localSheetId="8">#REF!</definedName>
    <definedName name="UNIT">#REF!</definedName>
    <definedName name="Unit_Price" localSheetId="0">#REF!</definedName>
    <definedName name="Unit_Price" localSheetId="2">#REF!</definedName>
    <definedName name="Unit_Price" localSheetId="3">#REF!</definedName>
    <definedName name="Unit_Price" localSheetId="8">#REF!</definedName>
    <definedName name="Unit_Price">#REF!</definedName>
    <definedName name="unitt" localSheetId="9">BlankMacro1</definedName>
    <definedName name="unitt" localSheetId="12">BlankMacro1</definedName>
    <definedName name="unitt" localSheetId="13">BlankMacro1</definedName>
    <definedName name="unitt" localSheetId="14">BlankMacro1</definedName>
    <definedName name="unitt" localSheetId="0">BlankMacro1</definedName>
    <definedName name="unitt" localSheetId="2">BlankMacro1</definedName>
    <definedName name="unitt" localSheetId="3">BlankMacro1</definedName>
    <definedName name="unitt" localSheetId="8">BlankMacro1</definedName>
    <definedName name="unitt">BlankMacro1</definedName>
    <definedName name="uonong">#N/A</definedName>
    <definedName name="UP" localSheetId="9">#REF!,#REF!,#REF!,#REF!,#REF!,#REF!,#REF!,#REF!,#REF!,#REF!,#REF!</definedName>
    <definedName name="UP" localSheetId="13">#REF!,#REF!,#REF!,#REF!,#REF!,#REF!,#REF!,#REF!,#REF!,#REF!,#REF!</definedName>
    <definedName name="UP" localSheetId="0">#REF!,#REF!,#REF!,#REF!,#REF!,#REF!,#REF!,#REF!,#REF!,#REF!,#REF!</definedName>
    <definedName name="UP" localSheetId="2">#REF!,#REF!,#REF!,#REF!,#REF!,#REF!,#REF!,#REF!,#REF!,#REF!,#REF!</definedName>
    <definedName name="UP" localSheetId="3">#REF!,#REF!,#REF!,#REF!,#REF!,#REF!,#REF!,#REF!,#REF!,#REF!,#REF!</definedName>
    <definedName name="UP" localSheetId="8">#REF!,#REF!,#REF!,#REF!,#REF!,#REF!,#REF!,#REF!,#REF!,#REF!,#REF!</definedName>
    <definedName name="UP">#REF!,#REF!,#REF!,#REF!,#REF!,#REF!,#REF!,#REF!,#REF!,#REF!,#REF!</definedName>
    <definedName name="upnoc" localSheetId="9">#REF!</definedName>
    <definedName name="upnoc" localSheetId="13">#REF!</definedName>
    <definedName name="upnoc" localSheetId="0">#REF!</definedName>
    <definedName name="upnoc" localSheetId="2">#REF!</definedName>
    <definedName name="upnoc" localSheetId="3">#REF!</definedName>
    <definedName name="upnoc" localSheetId="8">#REF!</definedName>
    <definedName name="upnoc">#REF!</definedName>
    <definedName name="usd">15720</definedName>
    <definedName name="ut" localSheetId="9">BlankMacro1</definedName>
    <definedName name="ut" localSheetId="12">BlankMacro1</definedName>
    <definedName name="ut" localSheetId="13">BlankMacro1</definedName>
    <definedName name="ut" localSheetId="14">BlankMacro1</definedName>
    <definedName name="ut" localSheetId="0">BlankMacro1</definedName>
    <definedName name="ut" localSheetId="2">BlankMacro1</definedName>
    <definedName name="ut" localSheetId="3">BlankMacro1</definedName>
    <definedName name="ut" localSheetId="8">BlankMacro1</definedName>
    <definedName name="ut">BlankMacro1</definedName>
    <definedName name="UT_1" localSheetId="9">#REF!</definedName>
    <definedName name="UT_1" localSheetId="12">#REF!</definedName>
    <definedName name="UT_1" localSheetId="13">#REF!</definedName>
    <definedName name="UT_1" localSheetId="0">#REF!</definedName>
    <definedName name="UT_1" localSheetId="2">#REF!</definedName>
    <definedName name="UT_1" localSheetId="3">#REF!</definedName>
    <definedName name="UT_1" localSheetId="8">#REF!</definedName>
    <definedName name="UT_1">#REF!</definedName>
    <definedName name="UT1_373" localSheetId="9">#REF!</definedName>
    <definedName name="UT1_373" localSheetId="0">#REF!</definedName>
    <definedName name="UT1_373" localSheetId="2">#REF!</definedName>
    <definedName name="UT1_373" localSheetId="3">#REF!</definedName>
    <definedName name="UT1_373" localSheetId="8">#REF!</definedName>
    <definedName name="UT1_373">#REF!</definedName>
    <definedName name="utye" localSheetId="9" hidden="1">{"'Sheet1'!$L$16"}</definedName>
    <definedName name="utye" localSheetId="12" hidden="1">{"'Sheet1'!$L$16"}</definedName>
    <definedName name="utye" localSheetId="13" hidden="1">{"'Sheet1'!$L$16"}</definedName>
    <definedName name="utye" localSheetId="14" hidden="1">{"'Sheet1'!$L$16"}</definedName>
    <definedName name="utye" localSheetId="15" hidden="1">{"'Sheet1'!$L$16"}</definedName>
    <definedName name="utye" localSheetId="16" hidden="1">{"'Sheet1'!$L$16"}</definedName>
    <definedName name="utye" localSheetId="0" hidden="1">{"'Sheet1'!$L$16"}</definedName>
    <definedName name="utye" localSheetId="2" hidden="1">{"'Sheet1'!$L$16"}</definedName>
    <definedName name="utye" localSheetId="3" hidden="1">{"'Sheet1'!$L$16"}</definedName>
    <definedName name="utye" localSheetId="8" hidden="1">{"'Sheet1'!$L$16"}</definedName>
    <definedName name="utye" hidden="1">{"'Sheet1'!$L$16"}</definedName>
    <definedName name="uu" localSheetId="0">#REF!</definedName>
    <definedName name="uu" localSheetId="2">#REF!</definedName>
    <definedName name="uu" localSheetId="3">#REF!</definedName>
    <definedName name="uu" localSheetId="8">#REF!</definedName>
    <definedName name="uu">#REF!</definedName>
    <definedName name="ư" localSheetId="9" hidden="1">{"'Sheet1'!$L$16"}</definedName>
    <definedName name="ư" localSheetId="12" hidden="1">{"'Sheet1'!$L$16"}</definedName>
    <definedName name="ư" localSheetId="13" hidden="1">{"'Sheet1'!$L$16"}</definedName>
    <definedName name="ư" localSheetId="14" hidden="1">{"'Sheet1'!$L$16"}</definedName>
    <definedName name="ư" localSheetId="15" hidden="1">{"'Sheet1'!$L$16"}</definedName>
    <definedName name="ư" localSheetId="16" hidden="1">{"'Sheet1'!$L$16"}</definedName>
    <definedName name="ư" localSheetId="0" hidden="1">{"'Sheet1'!$L$16"}</definedName>
    <definedName name="ư" localSheetId="2" hidden="1">{"'Sheet1'!$L$16"}</definedName>
    <definedName name="ư" localSheetId="3" hidden="1">{"'Sheet1'!$L$16"}</definedName>
    <definedName name="ư" localSheetId="8" hidden="1">{"'Sheet1'!$L$16"}</definedName>
    <definedName name="ư" hidden="1">{"'Sheet1'!$L$16"}</definedName>
    <definedName name="v" localSheetId="9" hidden="1">{"'Sheet1'!$L$16"}</definedName>
    <definedName name="v" localSheetId="12" hidden="1">{"'Sheet1'!$L$16"}</definedName>
    <definedName name="v" localSheetId="13" hidden="1">{"'Sheet1'!$L$16"}</definedName>
    <definedName name="v" localSheetId="14" hidden="1">{"'Sheet1'!$L$16"}</definedName>
    <definedName name="v" localSheetId="15" hidden="1">{"'Sheet1'!$L$16"}</definedName>
    <definedName name="v" localSheetId="16" hidden="1">{"'Sheet1'!$L$16"}</definedName>
    <definedName name="v" localSheetId="0" hidden="1">{"'Sheet1'!$L$16"}</definedName>
    <definedName name="v" localSheetId="2" hidden="1">{"'Sheet1'!$L$16"}</definedName>
    <definedName name="v" localSheetId="3" hidden="1">{"'Sheet1'!$L$16"}</definedName>
    <definedName name="v" localSheetId="8" hidden="1">{"'Sheet1'!$L$16"}</definedName>
    <definedName name="v" hidden="1">{"'Sheet1'!$L$16"}</definedName>
    <definedName name="V.1" localSheetId="0">#REF!</definedName>
    <definedName name="V.1" localSheetId="2">#REF!</definedName>
    <definedName name="V.1" localSheetId="3">#REF!</definedName>
    <definedName name="V.1" localSheetId="8">#REF!</definedName>
    <definedName name="V.1">#REF!</definedName>
    <definedName name="V.10" localSheetId="0">#REF!</definedName>
    <definedName name="V.10" localSheetId="2">#REF!</definedName>
    <definedName name="V.10" localSheetId="3">#REF!</definedName>
    <definedName name="V.10" localSheetId="8">#REF!</definedName>
    <definedName name="V.10">#REF!</definedName>
    <definedName name="V.11" localSheetId="0">#REF!</definedName>
    <definedName name="V.11" localSheetId="2">#REF!</definedName>
    <definedName name="V.11" localSheetId="3">#REF!</definedName>
    <definedName name="V.11" localSheetId="8">#REF!</definedName>
    <definedName name="V.11">#REF!</definedName>
    <definedName name="V.12" localSheetId="0">#REF!</definedName>
    <definedName name="V.12" localSheetId="2">#REF!</definedName>
    <definedName name="V.12" localSheetId="3">#REF!</definedName>
    <definedName name="V.12" localSheetId="8">#REF!</definedName>
    <definedName name="V.12">#REF!</definedName>
    <definedName name="V.13" localSheetId="0">#REF!</definedName>
    <definedName name="V.13" localSheetId="2">#REF!</definedName>
    <definedName name="V.13" localSheetId="3">#REF!</definedName>
    <definedName name="V.13" localSheetId="8">#REF!</definedName>
    <definedName name="V.13">#REF!</definedName>
    <definedName name="V.14" localSheetId="0">#REF!</definedName>
    <definedName name="V.14" localSheetId="2">#REF!</definedName>
    <definedName name="V.14" localSheetId="3">#REF!</definedName>
    <definedName name="V.14" localSheetId="8">#REF!</definedName>
    <definedName name="V.14">#REF!</definedName>
    <definedName name="V.15" localSheetId="0">#REF!</definedName>
    <definedName name="V.15" localSheetId="2">#REF!</definedName>
    <definedName name="V.15" localSheetId="3">#REF!</definedName>
    <definedName name="V.15" localSheetId="8">#REF!</definedName>
    <definedName name="V.15">#REF!</definedName>
    <definedName name="V.16" localSheetId="0">#REF!</definedName>
    <definedName name="V.16" localSheetId="2">#REF!</definedName>
    <definedName name="V.16" localSheetId="3">#REF!</definedName>
    <definedName name="V.16" localSheetId="8">#REF!</definedName>
    <definedName name="V.16">#REF!</definedName>
    <definedName name="V.17" localSheetId="0">#REF!</definedName>
    <definedName name="V.17" localSheetId="2">#REF!</definedName>
    <definedName name="V.17" localSheetId="3">#REF!</definedName>
    <definedName name="V.17" localSheetId="8">#REF!</definedName>
    <definedName name="V.17">#REF!</definedName>
    <definedName name="V.18" localSheetId="0">#REF!</definedName>
    <definedName name="V.18" localSheetId="2">#REF!</definedName>
    <definedName name="V.18" localSheetId="3">#REF!</definedName>
    <definedName name="V.18" localSheetId="8">#REF!</definedName>
    <definedName name="V.18">#REF!</definedName>
    <definedName name="V.2" localSheetId="0">#REF!</definedName>
    <definedName name="V.2" localSheetId="2">#REF!</definedName>
    <definedName name="V.2" localSheetId="3">#REF!</definedName>
    <definedName name="V.2" localSheetId="8">#REF!</definedName>
    <definedName name="V.2">#REF!</definedName>
    <definedName name="V.3" localSheetId="0">#REF!</definedName>
    <definedName name="V.3" localSheetId="2">#REF!</definedName>
    <definedName name="V.3" localSheetId="3">#REF!</definedName>
    <definedName name="V.3" localSheetId="8">#REF!</definedName>
    <definedName name="V.3">#REF!</definedName>
    <definedName name="V.4" localSheetId="0">#REF!</definedName>
    <definedName name="V.4" localSheetId="2">#REF!</definedName>
    <definedName name="V.4" localSheetId="3">#REF!</definedName>
    <definedName name="V.4" localSheetId="8">#REF!</definedName>
    <definedName name="V.4">#REF!</definedName>
    <definedName name="V.5" localSheetId="0">#REF!</definedName>
    <definedName name="V.5" localSheetId="2">#REF!</definedName>
    <definedName name="V.5" localSheetId="3">#REF!</definedName>
    <definedName name="V.5" localSheetId="8">#REF!</definedName>
    <definedName name="V.5">#REF!</definedName>
    <definedName name="V.6" localSheetId="0">#REF!</definedName>
    <definedName name="V.6" localSheetId="2">#REF!</definedName>
    <definedName name="V.6" localSheetId="3">#REF!</definedName>
    <definedName name="V.6" localSheetId="8">#REF!</definedName>
    <definedName name="V.6">#REF!</definedName>
    <definedName name="V.7" localSheetId="0">#REF!</definedName>
    <definedName name="V.7" localSheetId="2">#REF!</definedName>
    <definedName name="V.7" localSheetId="3">#REF!</definedName>
    <definedName name="V.7" localSheetId="8">#REF!</definedName>
    <definedName name="V.7">#REF!</definedName>
    <definedName name="V.8" localSheetId="0">#REF!</definedName>
    <definedName name="V.8" localSheetId="2">#REF!</definedName>
    <definedName name="V.8" localSheetId="3">#REF!</definedName>
    <definedName name="V.8" localSheetId="8">#REF!</definedName>
    <definedName name="V.8">#REF!</definedName>
    <definedName name="V.9" localSheetId="0">#REF!</definedName>
    <definedName name="V.9" localSheetId="2">#REF!</definedName>
    <definedName name="V.9" localSheetId="3">#REF!</definedName>
    <definedName name="V.9" localSheetId="8">#REF!</definedName>
    <definedName name="V.9">#REF!</definedName>
    <definedName name="v_25" localSheetId="0">#REF!</definedName>
    <definedName name="v_25" localSheetId="2">#REF!</definedName>
    <definedName name="v_25" localSheetId="3">#REF!</definedName>
    <definedName name="v_25" localSheetId="8">#REF!</definedName>
    <definedName name="v_25">#REF!</definedName>
    <definedName name="V_a_b__t_ng_M200____1x2" localSheetId="9">ptdg</definedName>
    <definedName name="V_a_b__t_ng_M200____1x2" localSheetId="12">ptdg</definedName>
    <definedName name="V_a_b__t_ng_M200____1x2" localSheetId="13">ptdg</definedName>
    <definedName name="V_a_b__t_ng_M200____1x2" localSheetId="14">ptdg</definedName>
    <definedName name="V_a_b__t_ng_M200____1x2">#N/A</definedName>
    <definedName name="VAÄT_LIEÄU" localSheetId="13">"nhandongia"</definedName>
    <definedName name="VAÄT_LIEÄU">"ATRAM"</definedName>
    <definedName name="vaidia" localSheetId="9">#REF!</definedName>
    <definedName name="vaidia" localSheetId="13">#REF!</definedName>
    <definedName name="vaidia" localSheetId="0">#REF!</definedName>
    <definedName name="vaidia" localSheetId="2">#REF!</definedName>
    <definedName name="vaidia" localSheetId="3">#REF!</definedName>
    <definedName name="vaidia" localSheetId="8">#REF!</definedName>
    <definedName name="vaidia">#REF!</definedName>
    <definedName name="Value0" localSheetId="9">#REF!</definedName>
    <definedName name="Value0" localSheetId="0">#REF!</definedName>
    <definedName name="Value0" localSheetId="2">#REF!</definedName>
    <definedName name="Value0" localSheetId="3">#REF!</definedName>
    <definedName name="Value0" localSheetId="8">#REF!</definedName>
    <definedName name="Value0">#REF!</definedName>
    <definedName name="Value1" localSheetId="9">#REF!</definedName>
    <definedName name="Value1" localSheetId="0">#REF!</definedName>
    <definedName name="Value1" localSheetId="2">#REF!</definedName>
    <definedName name="Value1" localSheetId="3">#REF!</definedName>
    <definedName name="Value1" localSheetId="8">#REF!</definedName>
    <definedName name="Value1">#REF!</definedName>
    <definedName name="Value10" localSheetId="0">#REF!</definedName>
    <definedName name="Value10" localSheetId="2">#REF!</definedName>
    <definedName name="Value10" localSheetId="3">#REF!</definedName>
    <definedName name="Value10" localSheetId="8">#REF!</definedName>
    <definedName name="Value10">#REF!</definedName>
    <definedName name="Value11" localSheetId="0">#REF!</definedName>
    <definedName name="Value11" localSheetId="2">#REF!</definedName>
    <definedName name="Value11" localSheetId="3">#REF!</definedName>
    <definedName name="Value11" localSheetId="8">#REF!</definedName>
    <definedName name="Value11">#REF!</definedName>
    <definedName name="Value12" localSheetId="0">#REF!</definedName>
    <definedName name="Value12" localSheetId="2">#REF!</definedName>
    <definedName name="Value12" localSheetId="3">#REF!</definedName>
    <definedName name="Value12" localSheetId="8">#REF!</definedName>
    <definedName name="Value12">#REF!</definedName>
    <definedName name="Value13" localSheetId="0">#REF!</definedName>
    <definedName name="Value13" localSheetId="2">#REF!</definedName>
    <definedName name="Value13" localSheetId="3">#REF!</definedName>
    <definedName name="Value13" localSheetId="8">#REF!</definedName>
    <definedName name="Value13">#REF!</definedName>
    <definedName name="Value14" localSheetId="0">#REF!</definedName>
    <definedName name="Value14" localSheetId="2">#REF!</definedName>
    <definedName name="Value14" localSheetId="3">#REF!</definedName>
    <definedName name="Value14" localSheetId="8">#REF!</definedName>
    <definedName name="Value14">#REF!</definedName>
    <definedName name="Value15" localSheetId="0">#REF!</definedName>
    <definedName name="Value15" localSheetId="2">#REF!</definedName>
    <definedName name="Value15" localSheetId="3">#REF!</definedName>
    <definedName name="Value15" localSheetId="8">#REF!</definedName>
    <definedName name="Value15">#REF!</definedName>
    <definedName name="Value16" localSheetId="0">#REF!</definedName>
    <definedName name="Value16" localSheetId="2">#REF!</definedName>
    <definedName name="Value16" localSheetId="3">#REF!</definedName>
    <definedName name="Value16" localSheetId="8">#REF!</definedName>
    <definedName name="Value16">#REF!</definedName>
    <definedName name="Value17" localSheetId="0">#REF!</definedName>
    <definedName name="Value17" localSheetId="2">#REF!</definedName>
    <definedName name="Value17" localSheetId="3">#REF!</definedName>
    <definedName name="Value17" localSheetId="8">#REF!</definedName>
    <definedName name="Value17">#REF!</definedName>
    <definedName name="Value18" localSheetId="0">#REF!</definedName>
    <definedName name="Value18" localSheetId="2">#REF!</definedName>
    <definedName name="Value18" localSheetId="3">#REF!</definedName>
    <definedName name="Value18" localSheetId="8">#REF!</definedName>
    <definedName name="Value18">#REF!</definedName>
    <definedName name="Value19" localSheetId="0">#REF!</definedName>
    <definedName name="Value19" localSheetId="2">#REF!</definedName>
    <definedName name="Value19" localSheetId="3">#REF!</definedName>
    <definedName name="Value19" localSheetId="8">#REF!</definedName>
    <definedName name="Value19">#REF!</definedName>
    <definedName name="Value2" localSheetId="0">#REF!</definedName>
    <definedName name="Value2" localSheetId="2">#REF!</definedName>
    <definedName name="Value2" localSheetId="3">#REF!</definedName>
    <definedName name="Value2" localSheetId="8">#REF!</definedName>
    <definedName name="Value2">#REF!</definedName>
    <definedName name="Value20" localSheetId="0">#REF!</definedName>
    <definedName name="Value20" localSheetId="2">#REF!</definedName>
    <definedName name="Value20" localSheetId="3">#REF!</definedName>
    <definedName name="Value20" localSheetId="8">#REF!</definedName>
    <definedName name="Value20">#REF!</definedName>
    <definedName name="Value21" localSheetId="0">#REF!</definedName>
    <definedName name="Value21" localSheetId="2">#REF!</definedName>
    <definedName name="Value21" localSheetId="3">#REF!</definedName>
    <definedName name="Value21" localSheetId="8">#REF!</definedName>
    <definedName name="Value21">#REF!</definedName>
    <definedName name="Value22" localSheetId="0">#REF!</definedName>
    <definedName name="Value22" localSheetId="2">#REF!</definedName>
    <definedName name="Value22" localSheetId="3">#REF!</definedName>
    <definedName name="Value22" localSheetId="8">#REF!</definedName>
    <definedName name="Value22">#REF!</definedName>
    <definedName name="Value23" localSheetId="0">#REF!</definedName>
    <definedName name="Value23" localSheetId="2">#REF!</definedName>
    <definedName name="Value23" localSheetId="3">#REF!</definedName>
    <definedName name="Value23" localSheetId="8">#REF!</definedName>
    <definedName name="Value23">#REF!</definedName>
    <definedName name="Value24" localSheetId="0">#REF!</definedName>
    <definedName name="Value24" localSheetId="2">#REF!</definedName>
    <definedName name="Value24" localSheetId="3">#REF!</definedName>
    <definedName name="Value24" localSheetId="8">#REF!</definedName>
    <definedName name="Value24">#REF!</definedName>
    <definedName name="Value25" localSheetId="0">#REF!</definedName>
    <definedName name="Value25" localSheetId="2">#REF!</definedName>
    <definedName name="Value25" localSheetId="3">#REF!</definedName>
    <definedName name="Value25" localSheetId="8">#REF!</definedName>
    <definedName name="Value25">#REF!</definedName>
    <definedName name="Value26" localSheetId="0">#REF!</definedName>
    <definedName name="Value26" localSheetId="2">#REF!</definedName>
    <definedName name="Value26" localSheetId="3">#REF!</definedName>
    <definedName name="Value26" localSheetId="8">#REF!</definedName>
    <definedName name="Value26">#REF!</definedName>
    <definedName name="Value27" localSheetId="0">#REF!</definedName>
    <definedName name="Value27" localSheetId="2">#REF!</definedName>
    <definedName name="Value27" localSheetId="3">#REF!</definedName>
    <definedName name="Value27" localSheetId="8">#REF!</definedName>
    <definedName name="Value27">#REF!</definedName>
    <definedName name="Value28" localSheetId="0">#REF!</definedName>
    <definedName name="Value28" localSheetId="2">#REF!</definedName>
    <definedName name="Value28" localSheetId="3">#REF!</definedName>
    <definedName name="Value28" localSheetId="8">#REF!</definedName>
    <definedName name="Value28">#REF!</definedName>
    <definedName name="Value29" localSheetId="0">#REF!</definedName>
    <definedName name="Value29" localSheetId="2">#REF!</definedName>
    <definedName name="Value29" localSheetId="3">#REF!</definedName>
    <definedName name="Value29" localSheetId="8">#REF!</definedName>
    <definedName name="Value29">#REF!</definedName>
    <definedName name="Value3" localSheetId="0">#REF!</definedName>
    <definedName name="Value3" localSheetId="2">#REF!</definedName>
    <definedName name="Value3" localSheetId="3">#REF!</definedName>
    <definedName name="Value3" localSheetId="8">#REF!</definedName>
    <definedName name="Value3">#REF!</definedName>
    <definedName name="Value30" localSheetId="0">#REF!</definedName>
    <definedName name="Value30" localSheetId="2">#REF!</definedName>
    <definedName name="Value30" localSheetId="3">#REF!</definedName>
    <definedName name="Value30" localSheetId="8">#REF!</definedName>
    <definedName name="Value30">#REF!</definedName>
    <definedName name="Value31" localSheetId="0">#REF!</definedName>
    <definedName name="Value31" localSheetId="2">#REF!</definedName>
    <definedName name="Value31" localSheetId="3">#REF!</definedName>
    <definedName name="Value31" localSheetId="8">#REF!</definedName>
    <definedName name="Value31">#REF!</definedName>
    <definedName name="Value32" localSheetId="0">#REF!</definedName>
    <definedName name="Value32" localSheetId="2">#REF!</definedName>
    <definedName name="Value32" localSheetId="3">#REF!</definedName>
    <definedName name="Value32" localSheetId="8">#REF!</definedName>
    <definedName name="Value32">#REF!</definedName>
    <definedName name="Value33" localSheetId="0">#REF!</definedName>
    <definedName name="Value33" localSheetId="2">#REF!</definedName>
    <definedName name="Value33" localSheetId="3">#REF!</definedName>
    <definedName name="Value33" localSheetId="8">#REF!</definedName>
    <definedName name="Value33">#REF!</definedName>
    <definedName name="Value34" localSheetId="0">#REF!</definedName>
    <definedName name="Value34" localSheetId="2">#REF!</definedName>
    <definedName name="Value34" localSheetId="3">#REF!</definedName>
    <definedName name="Value34" localSheetId="8">#REF!</definedName>
    <definedName name="Value34">#REF!</definedName>
    <definedName name="Value35" localSheetId="0">#REF!</definedName>
    <definedName name="Value35" localSheetId="2">#REF!</definedName>
    <definedName name="Value35" localSheetId="3">#REF!</definedName>
    <definedName name="Value35" localSheetId="8">#REF!</definedName>
    <definedName name="Value35">#REF!</definedName>
    <definedName name="Value36" localSheetId="0">#REF!</definedName>
    <definedName name="Value36" localSheetId="2">#REF!</definedName>
    <definedName name="Value36" localSheetId="3">#REF!</definedName>
    <definedName name="Value36" localSheetId="8">#REF!</definedName>
    <definedName name="Value36">#REF!</definedName>
    <definedName name="Value37" localSheetId="0">#REF!</definedName>
    <definedName name="Value37" localSheetId="2">#REF!</definedName>
    <definedName name="Value37" localSheetId="3">#REF!</definedName>
    <definedName name="Value37" localSheetId="8">#REF!</definedName>
    <definedName name="Value37">#REF!</definedName>
    <definedName name="Value38" localSheetId="0">#REF!</definedName>
    <definedName name="Value38" localSheetId="2">#REF!</definedName>
    <definedName name="Value38" localSheetId="3">#REF!</definedName>
    <definedName name="Value38" localSheetId="8">#REF!</definedName>
    <definedName name="Value38">#REF!</definedName>
    <definedName name="Value39" localSheetId="0">#REF!</definedName>
    <definedName name="Value39" localSheetId="2">#REF!</definedName>
    <definedName name="Value39" localSheetId="3">#REF!</definedName>
    <definedName name="Value39" localSheetId="8">#REF!</definedName>
    <definedName name="Value39">#REF!</definedName>
    <definedName name="Value4" localSheetId="0">#REF!</definedName>
    <definedName name="Value4" localSheetId="2">#REF!</definedName>
    <definedName name="Value4" localSheetId="3">#REF!</definedName>
    <definedName name="Value4" localSheetId="8">#REF!</definedName>
    <definedName name="Value4">#REF!</definedName>
    <definedName name="Value40" localSheetId="0">#REF!</definedName>
    <definedName name="Value40" localSheetId="2">#REF!</definedName>
    <definedName name="Value40" localSheetId="3">#REF!</definedName>
    <definedName name="Value40" localSheetId="8">#REF!</definedName>
    <definedName name="Value40">#REF!</definedName>
    <definedName name="Value41" localSheetId="0">#REF!</definedName>
    <definedName name="Value41" localSheetId="2">#REF!</definedName>
    <definedName name="Value41" localSheetId="3">#REF!</definedName>
    <definedName name="Value41" localSheetId="8">#REF!</definedName>
    <definedName name="Value41">#REF!</definedName>
    <definedName name="Value42" localSheetId="0">#REF!</definedName>
    <definedName name="Value42" localSheetId="2">#REF!</definedName>
    <definedName name="Value42" localSheetId="3">#REF!</definedName>
    <definedName name="Value42" localSheetId="8">#REF!</definedName>
    <definedName name="Value42">#REF!</definedName>
    <definedName name="Value43" localSheetId="0">#REF!</definedName>
    <definedName name="Value43" localSheetId="2">#REF!</definedName>
    <definedName name="Value43" localSheetId="3">#REF!</definedName>
    <definedName name="Value43" localSheetId="8">#REF!</definedName>
    <definedName name="Value43">#REF!</definedName>
    <definedName name="Value44" localSheetId="0">#REF!</definedName>
    <definedName name="Value44" localSheetId="2">#REF!</definedName>
    <definedName name="Value44" localSheetId="3">#REF!</definedName>
    <definedName name="Value44" localSheetId="8">#REF!</definedName>
    <definedName name="Value44">#REF!</definedName>
    <definedName name="Value45" localSheetId="0">#REF!</definedName>
    <definedName name="Value45" localSheetId="2">#REF!</definedName>
    <definedName name="Value45" localSheetId="3">#REF!</definedName>
    <definedName name="Value45" localSheetId="8">#REF!</definedName>
    <definedName name="Value45">#REF!</definedName>
    <definedName name="Value46" localSheetId="0">#REF!</definedName>
    <definedName name="Value46" localSheetId="2">#REF!</definedName>
    <definedName name="Value46" localSheetId="3">#REF!</definedName>
    <definedName name="Value46" localSheetId="8">#REF!</definedName>
    <definedName name="Value46">#REF!</definedName>
    <definedName name="Value47" localSheetId="0">#REF!</definedName>
    <definedName name="Value47" localSheetId="2">#REF!</definedName>
    <definedName name="Value47" localSheetId="3">#REF!</definedName>
    <definedName name="Value47" localSheetId="8">#REF!</definedName>
    <definedName name="Value47">#REF!</definedName>
    <definedName name="Value48" localSheetId="0">#REF!</definedName>
    <definedName name="Value48" localSheetId="2">#REF!</definedName>
    <definedName name="Value48" localSheetId="3">#REF!</definedName>
    <definedName name="Value48" localSheetId="8">#REF!</definedName>
    <definedName name="Value48">#REF!</definedName>
    <definedName name="Value49" localSheetId="0">#REF!</definedName>
    <definedName name="Value49" localSheetId="2">#REF!</definedName>
    <definedName name="Value49" localSheetId="3">#REF!</definedName>
    <definedName name="Value49" localSheetId="8">#REF!</definedName>
    <definedName name="Value49">#REF!</definedName>
    <definedName name="Value5" localSheetId="0">#REF!</definedName>
    <definedName name="Value5" localSheetId="2">#REF!</definedName>
    <definedName name="Value5" localSheetId="3">#REF!</definedName>
    <definedName name="Value5" localSheetId="8">#REF!</definedName>
    <definedName name="Value5">#REF!</definedName>
    <definedName name="Value50" localSheetId="0">#REF!</definedName>
    <definedName name="Value50" localSheetId="2">#REF!</definedName>
    <definedName name="Value50" localSheetId="3">#REF!</definedName>
    <definedName name="Value50" localSheetId="8">#REF!</definedName>
    <definedName name="Value50">#REF!</definedName>
    <definedName name="Value51" localSheetId="0">#REF!</definedName>
    <definedName name="Value51" localSheetId="2">#REF!</definedName>
    <definedName name="Value51" localSheetId="3">#REF!</definedName>
    <definedName name="Value51" localSheetId="8">#REF!</definedName>
    <definedName name="Value51">#REF!</definedName>
    <definedName name="Value52" localSheetId="0">#REF!</definedName>
    <definedName name="Value52" localSheetId="2">#REF!</definedName>
    <definedName name="Value52" localSheetId="3">#REF!</definedName>
    <definedName name="Value52" localSheetId="8">#REF!</definedName>
    <definedName name="Value52">#REF!</definedName>
    <definedName name="Value53" localSheetId="0">#REF!</definedName>
    <definedName name="Value53" localSheetId="2">#REF!</definedName>
    <definedName name="Value53" localSheetId="3">#REF!</definedName>
    <definedName name="Value53" localSheetId="8">#REF!</definedName>
    <definedName name="Value53">#REF!</definedName>
    <definedName name="Value54" localSheetId="0">#REF!</definedName>
    <definedName name="Value54" localSheetId="2">#REF!</definedName>
    <definedName name="Value54" localSheetId="3">#REF!</definedName>
    <definedName name="Value54" localSheetId="8">#REF!</definedName>
    <definedName name="Value54">#REF!</definedName>
    <definedName name="Value55" localSheetId="0">#REF!</definedName>
    <definedName name="Value55" localSheetId="2">#REF!</definedName>
    <definedName name="Value55" localSheetId="3">#REF!</definedName>
    <definedName name="Value55" localSheetId="8">#REF!</definedName>
    <definedName name="Value55">#REF!</definedName>
    <definedName name="Value6" localSheetId="0">#REF!</definedName>
    <definedName name="Value6" localSheetId="2">#REF!</definedName>
    <definedName name="Value6" localSheetId="3">#REF!</definedName>
    <definedName name="Value6" localSheetId="8">#REF!</definedName>
    <definedName name="Value6">#REF!</definedName>
    <definedName name="Value7" localSheetId="0">#REF!</definedName>
    <definedName name="Value7" localSheetId="2">#REF!</definedName>
    <definedName name="Value7" localSheetId="3">#REF!</definedName>
    <definedName name="Value7" localSheetId="8">#REF!</definedName>
    <definedName name="Value7">#REF!</definedName>
    <definedName name="Value8" localSheetId="0">#REF!</definedName>
    <definedName name="Value8" localSheetId="2">#REF!</definedName>
    <definedName name="Value8" localSheetId="3">#REF!</definedName>
    <definedName name="Value8" localSheetId="8">#REF!</definedName>
    <definedName name="Value8">#REF!</definedName>
    <definedName name="Value9" localSheetId="0">#REF!</definedName>
    <definedName name="Value9" localSheetId="2">#REF!</definedName>
    <definedName name="Value9" localSheetId="3">#REF!</definedName>
    <definedName name="Value9" localSheetId="8">#REF!</definedName>
    <definedName name="Value9">#REF!</definedName>
    <definedName name="Values_Entered" localSheetId="9">IF(Loan_Amount*Interest_Rate*Loan_Years*Loan_Start&gt;0,1,0)</definedName>
    <definedName name="Values_Entered" localSheetId="12">IF(Loan_Amount*Interest_Rate*Loan_Years*Loan_Start&gt;0,1,0)</definedName>
    <definedName name="Values_Entered" localSheetId="13">IF(Loan_Amount*Interest_Rate*Loan_Years*Loan_Start&gt;0,1,0)</definedName>
    <definedName name="Values_Entered" localSheetId="14">IF(Loan_Amount*Interest_Rate*Loan_Years*Loan_Start&gt;0,1,0)</definedName>
    <definedName name="Values_Entered" localSheetId="0">IF(Loan_Amount*Interest_Rate*Loan_Years*Loan_Start&gt;0,1,0)</definedName>
    <definedName name="Values_Entered" localSheetId="2">IF(Loan_Amount*Interest_Rate*Loan_Years*Loan_Start&gt;0,1,0)</definedName>
    <definedName name="Values_Entered" localSheetId="3">IF(Loan_Amount*Interest_Rate*Loan_Years*Loan_Start&gt;0,1,0)</definedName>
    <definedName name="Values_Entered" localSheetId="8">IF(Loan_Amount*Interest_Rate*Loan_Years*Loan_Start&gt;0,1,0)</definedName>
    <definedName name="Values_Entered">IF(Loan_Amount*Interest_Rate*Loan_Years*Loan_Start&gt;0,1,0)</definedName>
    <definedName name="VAN_CHUYEN_DUONG_DAI_DZ0.4KV" localSheetId="9">#REF!</definedName>
    <definedName name="VAN_CHUYEN_DUONG_DAI_DZ0.4KV" localSheetId="12">#REF!</definedName>
    <definedName name="VAN_CHUYEN_DUONG_DAI_DZ0.4KV" localSheetId="13">#REF!</definedName>
    <definedName name="VAN_CHUYEN_DUONG_DAI_DZ0.4KV" localSheetId="0">#REF!</definedName>
    <definedName name="VAN_CHUYEN_DUONG_DAI_DZ0.4KV" localSheetId="2">#REF!</definedName>
    <definedName name="VAN_CHUYEN_DUONG_DAI_DZ0.4KV" localSheetId="3">#REF!</definedName>
    <definedName name="VAN_CHUYEN_DUONG_DAI_DZ0.4KV" localSheetId="8">#REF!</definedName>
    <definedName name="VAN_CHUYEN_DUONG_DAI_DZ0.4KV">#REF!</definedName>
    <definedName name="VAN_CHUYEN_DUONG_DAI_DZ22KV" localSheetId="9">#REF!</definedName>
    <definedName name="VAN_CHUYEN_DUONG_DAI_DZ22KV" localSheetId="0">#REF!</definedName>
    <definedName name="VAN_CHUYEN_DUONG_DAI_DZ22KV" localSheetId="2">#REF!</definedName>
    <definedName name="VAN_CHUYEN_DUONG_DAI_DZ22KV" localSheetId="3">#REF!</definedName>
    <definedName name="VAN_CHUYEN_DUONG_DAI_DZ22KV" localSheetId="8">#REF!</definedName>
    <definedName name="VAN_CHUYEN_DUONG_DAI_DZ22KV">#REF!</definedName>
    <definedName name="VAN_CHUYEN_VAT_TU_CHUNG" localSheetId="9">#REF!</definedName>
    <definedName name="VAN_CHUYEN_VAT_TU_CHUNG" localSheetId="0">#REF!</definedName>
    <definedName name="VAN_CHUYEN_VAT_TU_CHUNG" localSheetId="2">#REF!</definedName>
    <definedName name="VAN_CHUYEN_VAT_TU_CHUNG" localSheetId="3">#REF!</definedName>
    <definedName name="VAN_CHUYEN_VAT_TU_CHUNG" localSheetId="8">#REF!</definedName>
    <definedName name="VAN_CHUYEN_VAT_TU_CHUNG">#REF!</definedName>
    <definedName name="VAN_TRUNG_CHUYEN_VAT_TU_CHUNG" localSheetId="0">#REF!</definedName>
    <definedName name="VAN_TRUNG_CHUYEN_VAT_TU_CHUNG" localSheetId="2">#REF!</definedName>
    <definedName name="VAN_TRUNG_CHUYEN_VAT_TU_CHUNG" localSheetId="3">#REF!</definedName>
    <definedName name="VAN_TRUNG_CHUYEN_VAT_TU_CHUNG" localSheetId="8">#REF!</definedName>
    <definedName name="VAN_TRUNG_CHUYEN_VAT_TU_CHUNG">#REF!</definedName>
    <definedName name="vanchuyen" localSheetId="0">#REF!</definedName>
    <definedName name="vanchuyen" localSheetId="2">#REF!</definedName>
    <definedName name="vanchuyen" localSheetId="3">#REF!</definedName>
    <definedName name="vanchuyen" localSheetId="8">#REF!</definedName>
    <definedName name="vanchuyen">#REF!</definedName>
    <definedName name="VARIINST" localSheetId="0">#REF!</definedName>
    <definedName name="VARIINST" localSheetId="2">#REF!</definedName>
    <definedName name="VARIINST" localSheetId="3">#REF!</definedName>
    <definedName name="VARIINST" localSheetId="8">#REF!</definedName>
    <definedName name="VARIINST">#REF!</definedName>
    <definedName name="VARIPURC" localSheetId="0">#REF!</definedName>
    <definedName name="VARIPURC" localSheetId="2">#REF!</definedName>
    <definedName name="VARIPURC" localSheetId="3">#REF!</definedName>
    <definedName name="VARIPURC" localSheetId="8">#REF!</definedName>
    <definedName name="VARIPURC">#REF!</definedName>
    <definedName name="vat" localSheetId="0">#REF!</definedName>
    <definedName name="vat" localSheetId="2">#REF!</definedName>
    <definedName name="vat" localSheetId="3">#REF!</definedName>
    <definedName name="vat" localSheetId="8">#REF!</definedName>
    <definedName name="vat">#REF!</definedName>
    <definedName name="VAT_LIEU_DEN_CHAN_CONG_TRINH" localSheetId="0">#REF!</definedName>
    <definedName name="VAT_LIEU_DEN_CHAN_CONG_TRINH" localSheetId="2">#REF!</definedName>
    <definedName name="VAT_LIEU_DEN_CHAN_CONG_TRINH" localSheetId="3">#REF!</definedName>
    <definedName name="VAT_LIEU_DEN_CHAN_CONG_TRINH" localSheetId="8">#REF!</definedName>
    <definedName name="VAT_LIEU_DEN_CHAN_CONG_TRINH">#REF!</definedName>
    <definedName name="vat_lieu_KVIII" localSheetId="0">#REF!</definedName>
    <definedName name="vat_lieu_KVIII" localSheetId="2">#REF!</definedName>
    <definedName name="vat_lieu_KVIII" localSheetId="3">#REF!</definedName>
    <definedName name="vat_lieu_KVIII" localSheetId="8">#REF!</definedName>
    <definedName name="vat_lieu_KVIII">#REF!</definedName>
    <definedName name="Vat_tu" localSheetId="0">#REF!</definedName>
    <definedName name="Vat_tu" localSheetId="2">#REF!</definedName>
    <definedName name="Vat_tu" localSheetId="3">#REF!</definedName>
    <definedName name="Vat_tu" localSheetId="8">#REF!</definedName>
    <definedName name="Vat_tu">#REF!</definedName>
    <definedName name="Vatlieu1" localSheetId="0">#REF!</definedName>
    <definedName name="Vatlieu1" localSheetId="2">#REF!</definedName>
    <definedName name="Vatlieu1" localSheetId="3">#REF!</definedName>
    <definedName name="Vatlieu1" localSheetId="8">#REF!</definedName>
    <definedName name="Vatlieu1">#REF!</definedName>
    <definedName name="Vatlieu2" localSheetId="0">#REF!</definedName>
    <definedName name="Vatlieu2" localSheetId="2">#REF!</definedName>
    <definedName name="Vatlieu2" localSheetId="3">#REF!</definedName>
    <definedName name="Vatlieu2" localSheetId="8">#REF!</definedName>
    <definedName name="Vatlieu2">#REF!</definedName>
    <definedName name="Vatlieu3" localSheetId="0">#REF!</definedName>
    <definedName name="Vatlieu3" localSheetId="2">#REF!</definedName>
    <definedName name="Vatlieu3" localSheetId="3">#REF!</definedName>
    <definedName name="Vatlieu3" localSheetId="8">#REF!</definedName>
    <definedName name="Vatlieu3">#REF!</definedName>
    <definedName name="VatLieuKhac" localSheetId="0">#REF!</definedName>
    <definedName name="VatLieuKhac" localSheetId="2">#REF!</definedName>
    <definedName name="VatLieuKhac" localSheetId="3">#REF!</definedName>
    <definedName name="VatLieuKhac" localSheetId="8">#REF!</definedName>
    <definedName name="VatLieuKhac">#REF!</definedName>
    <definedName name="VATM" localSheetId="9" hidden="1">{"'Sheet1'!$L$16"}</definedName>
    <definedName name="VATM" localSheetId="12" hidden="1">{"'Sheet1'!$L$16"}</definedName>
    <definedName name="VATM" localSheetId="13" hidden="1">{"'Sheet1'!$L$16"}</definedName>
    <definedName name="VATM" localSheetId="14" hidden="1">{"'Sheet1'!$L$16"}</definedName>
    <definedName name="VATM" localSheetId="15" hidden="1">{"'Sheet1'!$L$16"}</definedName>
    <definedName name="VATM" localSheetId="16" hidden="1">{"'Sheet1'!$L$16"}</definedName>
    <definedName name="VATM" localSheetId="0" hidden="1">{"'Sheet1'!$L$16"}</definedName>
    <definedName name="VATM" localSheetId="2" hidden="1">{"'Sheet1'!$L$16"}</definedName>
    <definedName name="VATM" localSheetId="3" hidden="1">{"'Sheet1'!$L$16"}</definedName>
    <definedName name="VATM" localSheetId="5" hidden="1">{"'Sheet1'!$L$16"}</definedName>
    <definedName name="VATM" localSheetId="6" hidden="1">{"'Sheet1'!$L$16"}</definedName>
    <definedName name="VATM" localSheetId="8" hidden="1">{"'Sheet1'!$L$16"}</definedName>
    <definedName name="VATM" hidden="1">{"'Sheet1'!$L$16"}</definedName>
    <definedName name="Vattu" localSheetId="0">#REF!</definedName>
    <definedName name="Vattu" localSheetId="2">#REF!</definedName>
    <definedName name="Vattu" localSheetId="3">#REF!</definedName>
    <definedName name="Vattu" localSheetId="8">#REF!</definedName>
    <definedName name="Vattu">#REF!</definedName>
    <definedName name="vbtchongnuocm300" localSheetId="0">#REF!</definedName>
    <definedName name="vbtchongnuocm300" localSheetId="2">#REF!</definedName>
    <definedName name="vbtchongnuocm300" localSheetId="3">#REF!</definedName>
    <definedName name="vbtchongnuocm300" localSheetId="8">#REF!</definedName>
    <definedName name="vbtchongnuocm300">#REF!</definedName>
    <definedName name="vbtm150" localSheetId="0">#REF!</definedName>
    <definedName name="vbtm150" localSheetId="2">#REF!</definedName>
    <definedName name="vbtm150" localSheetId="3">#REF!</definedName>
    <definedName name="vbtm150" localSheetId="8">#REF!</definedName>
    <definedName name="vbtm150">#REF!</definedName>
    <definedName name="vbtm300" localSheetId="0">#REF!</definedName>
    <definedName name="vbtm300" localSheetId="2">#REF!</definedName>
    <definedName name="vbtm300" localSheetId="3">#REF!</definedName>
    <definedName name="vbtm300" localSheetId="8">#REF!</definedName>
    <definedName name="vbtm300">#REF!</definedName>
    <definedName name="vbtm400" localSheetId="0">#REF!</definedName>
    <definedName name="vbtm400" localSheetId="2">#REF!</definedName>
    <definedName name="vbtm400" localSheetId="3">#REF!</definedName>
    <definedName name="vbtm400" localSheetId="8">#REF!</definedName>
    <definedName name="vbtm400">#REF!</definedName>
    <definedName name="Vc" localSheetId="13">#REF!</definedName>
    <definedName name="vc" localSheetId="0" hidden="1">{"'Sheet1'!$L$16"}</definedName>
    <definedName name="vc" localSheetId="2" hidden="1">{"'Sheet1'!$L$16"}</definedName>
    <definedName name="vc" localSheetId="3" hidden="1">{"'Sheet1'!$L$16"}</definedName>
    <definedName name="vc" localSheetId="5" hidden="1">{"'Sheet1'!$L$16"}</definedName>
    <definedName name="vc" localSheetId="6" hidden="1">{"'Sheet1'!$L$16"}</definedName>
    <definedName name="vc" localSheetId="8" hidden="1">{"'Sheet1'!$L$16"}</definedName>
    <definedName name="vc" hidden="1">{"'Sheet1'!$L$16"}</definedName>
    <definedName name="vcbo1" localSheetId="12" hidden="1">{"'Sheet1'!$L$16"}</definedName>
    <definedName name="vcbo1" localSheetId="14" hidden="1">{"'Sheet1'!$L$16"}</definedName>
    <definedName name="vcbo1" localSheetId="0" hidden="1">{"'Sheet1'!$L$16"}</definedName>
    <definedName name="vcbo1" localSheetId="2" hidden="1">{"'Sheet1'!$L$16"}</definedName>
    <definedName name="vcbo1" localSheetId="3" hidden="1">{"'Sheet1'!$L$16"}</definedName>
    <definedName name="vcbo1" localSheetId="5" hidden="1">{"'Sheet1'!$L$16"}</definedName>
    <definedName name="vcbo1" localSheetId="6" hidden="1">{"'Sheet1'!$L$16"}</definedName>
    <definedName name="vcbo1" localSheetId="8" hidden="1">{"'Sheet1'!$L$16"}</definedName>
    <definedName name="vcbo1" hidden="1">{"'Sheet1'!$L$16"}</definedName>
    <definedName name="vccot" localSheetId="0">#REF!</definedName>
    <definedName name="vccot" localSheetId="2">#REF!</definedName>
    <definedName name="vccot" localSheetId="3">#REF!</definedName>
    <definedName name="vccot" localSheetId="8">#REF!</definedName>
    <definedName name="vccot">#REF!</definedName>
    <definedName name="vcdc" localSheetId="0">#REF!</definedName>
    <definedName name="vcdc" localSheetId="2">#REF!</definedName>
    <definedName name="vcdc" localSheetId="3">#REF!</definedName>
    <definedName name="vcdc" localSheetId="8">#REF!</definedName>
    <definedName name="vcdc">#REF!</definedName>
    <definedName name="vcoto" localSheetId="9" hidden="1">{"'Sheet1'!$L$16"}</definedName>
    <definedName name="vcoto" localSheetId="12" hidden="1">{"'Sheet1'!$L$16"}</definedName>
    <definedName name="vcoto" localSheetId="13" hidden="1">{"'Sheet1'!$L$16"}</definedName>
    <definedName name="vcoto" localSheetId="14" hidden="1">{"'Sheet1'!$L$16"}</definedName>
    <definedName name="vcoto" localSheetId="15" hidden="1">{"'Sheet1'!$L$16"}</definedName>
    <definedName name="vcoto" localSheetId="16" hidden="1">{"'Sheet1'!$L$16"}</definedName>
    <definedName name="vcoto" localSheetId="0" hidden="1">{"'Sheet1'!$L$16"}</definedName>
    <definedName name="vcoto" localSheetId="2" hidden="1">{"'Sheet1'!$L$16"}</definedName>
    <definedName name="vcoto" localSheetId="3" hidden="1">{"'Sheet1'!$L$16"}</definedName>
    <definedName name="vcoto" localSheetId="5" hidden="1">{"'Sheet1'!$L$16"}</definedName>
    <definedName name="vcoto" localSheetId="6" hidden="1">{"'Sheet1'!$L$16"}</definedName>
    <definedName name="vcoto" localSheetId="8" hidden="1">{"'Sheet1'!$L$16"}</definedName>
    <definedName name="vcoto" hidden="1">{"'Sheet1'!$L$16"}</definedName>
    <definedName name="vct" localSheetId="0">#REF!</definedName>
    <definedName name="vct" localSheetId="2">#REF!</definedName>
    <definedName name="vct" localSheetId="3">#REF!</definedName>
    <definedName name="vct" localSheetId="8">#REF!</definedName>
    <definedName name="vct">#REF!</definedName>
    <definedName name="vctb" localSheetId="0">#REF!</definedName>
    <definedName name="vctb" localSheetId="2">#REF!</definedName>
    <definedName name="vctb" localSheetId="3">#REF!</definedName>
    <definedName name="vctb" localSheetId="8">#REF!</definedName>
    <definedName name="vctb">#REF!</definedName>
    <definedName name="VCTT" localSheetId="0">#REF!</definedName>
    <definedName name="VCTT" localSheetId="2">#REF!</definedName>
    <definedName name="VCTT" localSheetId="3">#REF!</definedName>
    <definedName name="VCTT" localSheetId="8">#REF!</definedName>
    <definedName name="VCTT">#REF!</definedName>
    <definedName name="VCVBT1" localSheetId="0">#REF!</definedName>
    <definedName name="VCVBT1" localSheetId="2">#REF!</definedName>
    <definedName name="VCVBT1" localSheetId="3">#REF!</definedName>
    <definedName name="VCVBT1" localSheetId="8">#REF!</definedName>
    <definedName name="VCVBT1">#REF!</definedName>
    <definedName name="VCVBT2" localSheetId="0">#REF!</definedName>
    <definedName name="VCVBT2" localSheetId="2">#REF!</definedName>
    <definedName name="VCVBT2" localSheetId="3">#REF!</definedName>
    <definedName name="VCVBT2" localSheetId="8">#REF!</definedName>
    <definedName name="VCVBT2">#REF!</definedName>
    <definedName name="VCHT" localSheetId="0">#REF!</definedName>
    <definedName name="VCHT" localSheetId="2">#REF!</definedName>
    <definedName name="VCHT" localSheetId="3">#REF!</definedName>
    <definedName name="VCHT" localSheetId="8">#REF!</definedName>
    <definedName name="VCHT">#REF!</definedName>
    <definedName name="vd" localSheetId="0">#REF!</definedName>
    <definedName name="vd" localSheetId="2">#REF!</definedName>
    <definedName name="vd" localSheetId="3">#REF!</definedName>
    <definedName name="vd" localSheetId="8">#REF!</definedName>
    <definedName name="vd">#REF!</definedName>
    <definedName name="vd3p" localSheetId="0">#REF!</definedName>
    <definedName name="vd3p" localSheetId="2">#REF!</definedName>
    <definedName name="vd3p" localSheetId="3">#REF!</definedName>
    <definedName name="vd3p" localSheetId="8">#REF!</definedName>
    <definedName name="vd3p">#REF!</definedName>
    <definedName name="vdv" hidden="1">#N/A</definedName>
    <definedName name="vdv_1">"#REF!"</definedName>
    <definedName name="Vf" localSheetId="9">#REF!</definedName>
    <definedName name="Vf" localSheetId="13">#REF!</definedName>
    <definedName name="Vf" localSheetId="0">#REF!</definedName>
    <definedName name="Vf" localSheetId="2">#REF!</definedName>
    <definedName name="Vf" localSheetId="3">#REF!</definedName>
    <definedName name="Vf" localSheetId="8">#REF!</definedName>
    <definedName name="Vf">#REF!</definedName>
    <definedName name="Vfri" localSheetId="9">#REF!</definedName>
    <definedName name="Vfri" localSheetId="0">#REF!</definedName>
    <definedName name="Vfri" localSheetId="2">#REF!</definedName>
    <definedName name="Vfri" localSheetId="3">#REF!</definedName>
    <definedName name="Vfri" localSheetId="8">#REF!</definedName>
    <definedName name="Vfri">#REF!</definedName>
    <definedName name="vgk" localSheetId="0">#REF!</definedName>
    <definedName name="vgk" localSheetId="2">#REF!</definedName>
    <definedName name="vgk" localSheetId="3">#REF!</definedName>
    <definedName name="vgk" localSheetId="8">#REF!</definedName>
    <definedName name="vgk">#REF!</definedName>
    <definedName name="vgt" localSheetId="0">#REF!</definedName>
    <definedName name="vgt" localSheetId="2">#REF!</definedName>
    <definedName name="vgt" localSheetId="3">#REF!</definedName>
    <definedName name="vgt" localSheetId="8">#REF!</definedName>
    <definedName name="vgt">#REF!</definedName>
    <definedName name="vgio" localSheetId="9">#REF!</definedName>
    <definedName name="vgio" localSheetId="0">#REF!</definedName>
    <definedName name="vgio" localSheetId="2">#REF!</definedName>
    <definedName name="vgio" localSheetId="3">#REF!</definedName>
    <definedName name="vgio" localSheetId="8">#REF!</definedName>
    <definedName name="vgio">#REF!</definedName>
    <definedName name="VH" localSheetId="9" hidden="1">{"'Sheet1'!$L$16"}</definedName>
    <definedName name="VH" localSheetId="12" hidden="1">{"'Sheet1'!$L$16"}</definedName>
    <definedName name="VH" localSheetId="13" hidden="1">{"'Sheet1'!$L$16"}</definedName>
    <definedName name="VH" localSheetId="14" hidden="1">{"'Sheet1'!$L$16"}</definedName>
    <definedName name="VH" localSheetId="15" hidden="1">{"'Sheet1'!$L$16"}</definedName>
    <definedName name="VH" localSheetId="16" hidden="1">{"'Sheet1'!$L$16"}</definedName>
    <definedName name="VH" localSheetId="0" hidden="1">{"'Sheet1'!$L$16"}</definedName>
    <definedName name="VH" localSheetId="2" hidden="1">{"'Sheet1'!$L$16"}</definedName>
    <definedName name="VH" localSheetId="3" hidden="1">{"'Sheet1'!$L$16"}</definedName>
    <definedName name="VH" localSheetId="8" hidden="1">{"'Sheet1'!$L$16"}</definedName>
    <definedName name="VH" hidden="1">{"'Sheet1'!$L$16"}</definedName>
    <definedName name="Viet" localSheetId="9" hidden="1">{"'Sheet1'!$L$16"}</definedName>
    <definedName name="Viet" localSheetId="12" hidden="1">{"'Sheet1'!$L$16"}</definedName>
    <definedName name="Viet" localSheetId="13" hidden="1">{"'Sheet1'!$L$16"}</definedName>
    <definedName name="Viet" localSheetId="14" hidden="1">{"'Sheet1'!$L$16"}</definedName>
    <definedName name="Viet" localSheetId="15" hidden="1">{"'Sheet1'!$L$16"}</definedName>
    <definedName name="Viet" localSheetId="16" hidden="1">{"'Sheet1'!$L$16"}</definedName>
    <definedName name="Viet" localSheetId="0" hidden="1">{"'Sheet1'!$L$16"}</definedName>
    <definedName name="Viet" localSheetId="2" hidden="1">{"'Sheet1'!$L$16"}</definedName>
    <definedName name="Viet" localSheetId="3" hidden="1">{"'Sheet1'!$L$16"}</definedName>
    <definedName name="Viet" localSheetId="5" hidden="1">{"'Sheet1'!$L$16"}</definedName>
    <definedName name="Viet" localSheetId="6" hidden="1">{"'Sheet1'!$L$16"}</definedName>
    <definedName name="Viet" localSheetId="8" hidden="1">{"'Sheet1'!$L$16"}</definedName>
    <definedName name="Viet" hidden="1">{"'Sheet1'!$L$16"}</definedName>
    <definedName name="VIEW" localSheetId="0">#REF!</definedName>
    <definedName name="VIEW" localSheetId="2">#REF!</definedName>
    <definedName name="VIEW" localSheetId="3">#REF!</definedName>
    <definedName name="VIEW" localSheetId="8">#REF!</definedName>
    <definedName name="VIEW">#REF!</definedName>
    <definedName name="vk" localSheetId="0">#REF!</definedName>
    <definedName name="vk" localSheetId="2">#REF!</definedName>
    <definedName name="vk" localSheetId="3">#REF!</definedName>
    <definedName name="vk" localSheetId="8">#REF!</definedName>
    <definedName name="vk">#REF!</definedName>
    <definedName name="vkcauthang" localSheetId="0">#REF!</definedName>
    <definedName name="vkcauthang" localSheetId="2">#REF!</definedName>
    <definedName name="vkcauthang" localSheetId="3">#REF!</definedName>
    <definedName name="vkcauthang" localSheetId="8">#REF!</definedName>
    <definedName name="vkcauthang">#REF!</definedName>
    <definedName name="vkds" localSheetId="0">#REF!</definedName>
    <definedName name="vkds" localSheetId="2">#REF!</definedName>
    <definedName name="vkds" localSheetId="3">#REF!</definedName>
    <definedName name="vkds" localSheetId="8">#REF!</definedName>
    <definedName name="vkds">#REF!</definedName>
    <definedName name="VKS" localSheetId="0">#REF!</definedName>
    <definedName name="VKS" localSheetId="2">#REF!</definedName>
    <definedName name="VKS" localSheetId="3">#REF!</definedName>
    <definedName name="VKS" localSheetId="8">#REF!</definedName>
    <definedName name="VKS">#REF!</definedName>
    <definedName name="vksan" localSheetId="0">#REF!</definedName>
    <definedName name="vksan" localSheetId="2">#REF!</definedName>
    <definedName name="vksan" localSheetId="3">#REF!</definedName>
    <definedName name="vksan" localSheetId="8">#REF!</definedName>
    <definedName name="vksan">#REF!</definedName>
    <definedName name="vktc" localSheetId="0">#REF!</definedName>
    <definedName name="vktc" localSheetId="2">#REF!</definedName>
    <definedName name="vktc" localSheetId="3">#REF!</definedName>
    <definedName name="vktc" localSheetId="8">#REF!</definedName>
    <definedName name="vktc">#REF!</definedName>
    <definedName name="VL" localSheetId="9" hidden="1">{"'Sheet1'!$L$16"}</definedName>
    <definedName name="VL" localSheetId="12" hidden="1">{"'Sheet1'!$L$16"}</definedName>
    <definedName name="VL" localSheetId="13" hidden="1">{"'Sheet1'!$L$16"}</definedName>
    <definedName name="VL" localSheetId="14" hidden="1">{"'Sheet1'!$L$16"}</definedName>
    <definedName name="VL" localSheetId="0" hidden="1">{"'Sheet1'!$L$16"}</definedName>
    <definedName name="VL" localSheetId="2" hidden="1">{"'Sheet1'!$L$16"}</definedName>
    <definedName name="VL" localSheetId="3" hidden="1">{"'Sheet1'!$L$16"}</definedName>
    <definedName name="VL" localSheetId="8" hidden="1">{"'Sheet1'!$L$16"}</definedName>
    <definedName name="VL" hidden="1">{"'Sheet1'!$L$16"}</definedName>
    <definedName name="VL.M10.1" localSheetId="0">#REF!</definedName>
    <definedName name="VL.M10.1" localSheetId="2">#REF!</definedName>
    <definedName name="VL.M10.1" localSheetId="3">#REF!</definedName>
    <definedName name="VL.M10.1" localSheetId="8">#REF!</definedName>
    <definedName name="VL.M10.1">#REF!</definedName>
    <definedName name="VL.M10.2" localSheetId="0">#REF!</definedName>
    <definedName name="VL.M10.2" localSheetId="2">#REF!</definedName>
    <definedName name="VL.M10.2" localSheetId="3">#REF!</definedName>
    <definedName name="VL.M10.2" localSheetId="8">#REF!</definedName>
    <definedName name="VL.M10.2">#REF!</definedName>
    <definedName name="VL.MDT" localSheetId="0">#REF!</definedName>
    <definedName name="VL.MDT" localSheetId="2">#REF!</definedName>
    <definedName name="VL.MDT" localSheetId="3">#REF!</definedName>
    <definedName name="VL.MDT" localSheetId="8">#REF!</definedName>
    <definedName name="VL.MDT">#REF!</definedName>
    <definedName name="VL_CSC" localSheetId="0">#REF!</definedName>
    <definedName name="VL_CSC" localSheetId="2">#REF!</definedName>
    <definedName name="VL_CSC" localSheetId="3">#REF!</definedName>
    <definedName name="VL_CSC" localSheetId="8">#REF!</definedName>
    <definedName name="VL_CSC">#REF!</definedName>
    <definedName name="VL_CSCT" localSheetId="0">#REF!</definedName>
    <definedName name="VL_CSCT" localSheetId="2">#REF!</definedName>
    <definedName name="VL_CSCT" localSheetId="3">#REF!</definedName>
    <definedName name="VL_CSCT" localSheetId="8">#REF!</definedName>
    <definedName name="VL_CSCT">#REF!</definedName>
    <definedName name="VL_CTXD" localSheetId="0">#REF!</definedName>
    <definedName name="VL_CTXD" localSheetId="2">#REF!</definedName>
    <definedName name="VL_CTXD" localSheetId="3">#REF!</definedName>
    <definedName name="VL_CTXD" localSheetId="8">#REF!</definedName>
    <definedName name="VL_CTXD">#REF!</definedName>
    <definedName name="VL_RD" localSheetId="0">#REF!</definedName>
    <definedName name="VL_RD" localSheetId="2">#REF!</definedName>
    <definedName name="VL_RD" localSheetId="3">#REF!</definedName>
    <definedName name="VL_RD" localSheetId="8">#REF!</definedName>
    <definedName name="VL_RD">#REF!</definedName>
    <definedName name="VL_TD" localSheetId="0">#REF!</definedName>
    <definedName name="VL_TD" localSheetId="2">#REF!</definedName>
    <definedName name="VL_TD" localSheetId="3">#REF!</definedName>
    <definedName name="VL_TD" localSheetId="8">#REF!</definedName>
    <definedName name="VL_TD">#REF!</definedName>
    <definedName name="vl1p" localSheetId="0">#REF!</definedName>
    <definedName name="vl1p" localSheetId="2">#REF!</definedName>
    <definedName name="vl1p" localSheetId="3">#REF!</definedName>
    <definedName name="vl1p" localSheetId="8">#REF!</definedName>
    <definedName name="vl1p">#REF!</definedName>
    <definedName name="vl3p" localSheetId="0">#REF!</definedName>
    <definedName name="vl3p" localSheetId="2">#REF!</definedName>
    <definedName name="vl3p" localSheetId="3">#REF!</definedName>
    <definedName name="vl3p" localSheetId="8">#REF!</definedName>
    <definedName name="vl3p">#REF!</definedName>
    <definedName name="vlbaotaibovay" localSheetId="0">#REF!</definedName>
    <definedName name="vlbaotaibovay" localSheetId="2">#REF!</definedName>
    <definedName name="vlbaotaibovay" localSheetId="3">#REF!</definedName>
    <definedName name="vlbaotaibovay" localSheetId="8">#REF!</definedName>
    <definedName name="vlbaotaibovay">#REF!</definedName>
    <definedName name="VLBS">#N/A</definedName>
    <definedName name="vlc" localSheetId="9">#REF!</definedName>
    <definedName name="vlc" localSheetId="13">#REF!</definedName>
    <definedName name="vlc" localSheetId="0">#REF!</definedName>
    <definedName name="vlc" localSheetId="2">#REF!</definedName>
    <definedName name="vlc" localSheetId="3">#REF!</definedName>
    <definedName name="vlc" localSheetId="8">#REF!</definedName>
    <definedName name="vlc">#REF!</definedName>
    <definedName name="Vlcap0.7" localSheetId="9">#REF!</definedName>
    <definedName name="Vlcap0.7" localSheetId="0">#REF!</definedName>
    <definedName name="Vlcap0.7" localSheetId="2">#REF!</definedName>
    <definedName name="Vlcap0.7" localSheetId="3">#REF!</definedName>
    <definedName name="Vlcap0.7" localSheetId="8">#REF!</definedName>
    <definedName name="Vlcap0.7">#REF!</definedName>
    <definedName name="VLcap1" localSheetId="9">#REF!</definedName>
    <definedName name="VLcap1" localSheetId="0">#REF!</definedName>
    <definedName name="VLcap1" localSheetId="2">#REF!</definedName>
    <definedName name="VLcap1" localSheetId="3">#REF!</definedName>
    <definedName name="VLcap1" localSheetId="8">#REF!</definedName>
    <definedName name="VLcap1">#REF!</definedName>
    <definedName name="vlct" localSheetId="9" hidden="1">{"'Sheet1'!$L$16"}</definedName>
    <definedName name="vlct" localSheetId="12" hidden="1">{"'Sheet1'!$L$16"}</definedName>
    <definedName name="vlct" localSheetId="13" hidden="1">{"'Sheet1'!$L$16"}</definedName>
    <definedName name="vlct" localSheetId="14" hidden="1">{"'Sheet1'!$L$16"}</definedName>
    <definedName name="vlct" localSheetId="15" hidden="1">{"'Sheet1'!$L$16"}</definedName>
    <definedName name="vlct" localSheetId="16" hidden="1">{"'Sheet1'!$L$16"}</definedName>
    <definedName name="vlct" localSheetId="0" hidden="1">{"'Sheet1'!$L$16"}</definedName>
    <definedName name="vlct" localSheetId="2" hidden="1">{"'Sheet1'!$L$16"}</definedName>
    <definedName name="vlct" localSheetId="3" hidden="1">{"'Sheet1'!$L$16"}</definedName>
    <definedName name="vlct" localSheetId="5" hidden="1">{"'Sheet1'!$L$16"}</definedName>
    <definedName name="vlct" localSheetId="6" hidden="1">{"'Sheet1'!$L$16"}</definedName>
    <definedName name="vlct" localSheetId="8" hidden="1">{"'Sheet1'!$L$16"}</definedName>
    <definedName name="vlct" hidden="1">{"'Sheet1'!$L$16"}</definedName>
    <definedName name="VLCT3p" localSheetId="0">#REF!</definedName>
    <definedName name="VLCT3p" localSheetId="2">#REF!</definedName>
    <definedName name="VLCT3p" localSheetId="3">#REF!</definedName>
    <definedName name="VLCT3p" localSheetId="8">#REF!</definedName>
    <definedName name="VLCT3p">#REF!</definedName>
    <definedName name="vlctbb" localSheetId="0">#REF!</definedName>
    <definedName name="vlctbb" localSheetId="2">#REF!</definedName>
    <definedName name="vlctbb" localSheetId="3">#REF!</definedName>
    <definedName name="vlctbb" localSheetId="8">#REF!</definedName>
    <definedName name="vlctbb">#REF!</definedName>
    <definedName name="vldg" localSheetId="0">#REF!</definedName>
    <definedName name="vldg" localSheetId="2">#REF!</definedName>
    <definedName name="vldg" localSheetId="3">#REF!</definedName>
    <definedName name="vldg" localSheetId="8">#REF!</definedName>
    <definedName name="vldg">#REF!</definedName>
    <definedName name="vldn400" localSheetId="0">#REF!</definedName>
    <definedName name="vldn400" localSheetId="2">#REF!</definedName>
    <definedName name="vldn400" localSheetId="3">#REF!</definedName>
    <definedName name="vldn400" localSheetId="8">#REF!</definedName>
    <definedName name="vldn400">#REF!</definedName>
    <definedName name="vldn600" localSheetId="0">#REF!</definedName>
    <definedName name="vldn600" localSheetId="2">#REF!</definedName>
    <definedName name="vldn600" localSheetId="3">#REF!</definedName>
    <definedName name="vldn600" localSheetId="8">#REF!</definedName>
    <definedName name="vldn600">#REF!</definedName>
    <definedName name="VLIEU" localSheetId="0">#REF!</definedName>
    <definedName name="VLIEU" localSheetId="2">#REF!</definedName>
    <definedName name="VLIEU" localSheetId="3">#REF!</definedName>
    <definedName name="VLIEU" localSheetId="8">#REF!</definedName>
    <definedName name="VLIEU">#REF!</definedName>
    <definedName name="VLM" localSheetId="0">#REF!</definedName>
    <definedName name="VLM" localSheetId="2">#REF!</definedName>
    <definedName name="VLM" localSheetId="3">#REF!</definedName>
    <definedName name="VLM" localSheetId="8">#REF!</definedName>
    <definedName name="VLM">#REF!</definedName>
    <definedName name="VLP" localSheetId="13">#REF!</definedName>
    <definedName name="VLP" localSheetId="0" hidden="1">{"'Sheet1'!$L$16"}</definedName>
    <definedName name="VLP" localSheetId="2" hidden="1">{"'Sheet1'!$L$16"}</definedName>
    <definedName name="VLP" localSheetId="3" hidden="1">{"'Sheet1'!$L$16"}</definedName>
    <definedName name="VLP" localSheetId="5" hidden="1">{"'Sheet1'!$L$16"}</definedName>
    <definedName name="VLP" localSheetId="6" hidden="1">{"'Sheet1'!$L$16"}</definedName>
    <definedName name="VLP" localSheetId="8" hidden="1">{"'Sheet1'!$L$16"}</definedName>
    <definedName name="VLP" hidden="1">{"'Sheet1'!$L$16"}</definedName>
    <definedName name="vlthepnaphl" localSheetId="0">#REF!</definedName>
    <definedName name="vlthepnaphl" localSheetId="2">#REF!</definedName>
    <definedName name="vlthepnaphl" localSheetId="3">#REF!</definedName>
    <definedName name="vlthepnaphl" localSheetId="8">#REF!</definedName>
    <definedName name="vlthepnaphl">#REF!</definedName>
    <definedName name="vltram" localSheetId="0">#REF!</definedName>
    <definedName name="vltram" localSheetId="2">#REF!</definedName>
    <definedName name="vltram" localSheetId="3">#REF!</definedName>
    <definedName name="vltram" localSheetId="8">#REF!</definedName>
    <definedName name="vltram">#REF!</definedName>
    <definedName name="Vn_fri" localSheetId="0">#REF!</definedName>
    <definedName name="Vn_fri" localSheetId="2">#REF!</definedName>
    <definedName name="Vn_fri" localSheetId="3">#REF!</definedName>
    <definedName name="Vn_fri" localSheetId="8">#REF!</definedName>
    <definedName name="Vn_fri">#REF!</definedName>
    <definedName name="vothi" localSheetId="9" hidden="1">{"'Sheet1'!$L$16"}</definedName>
    <definedName name="vothi" localSheetId="12" hidden="1">{"'Sheet1'!$L$16"}</definedName>
    <definedName name="vothi" localSheetId="13" hidden="1">{"'Sheet1'!$L$16"}</definedName>
    <definedName name="vothi" localSheetId="14" hidden="1">{"'Sheet1'!$L$16"}</definedName>
    <definedName name="vothi" localSheetId="15" hidden="1">{"'Sheet1'!$L$16"}</definedName>
    <definedName name="vothi" localSheetId="16" hidden="1">{"'Sheet1'!$L$16"}</definedName>
    <definedName name="vothi" localSheetId="0" hidden="1">{"'Sheet1'!$L$16"}</definedName>
    <definedName name="vothi" localSheetId="2" hidden="1">{"'Sheet1'!$L$16"}</definedName>
    <definedName name="vothi" localSheetId="3" hidden="1">{"'Sheet1'!$L$16"}</definedName>
    <definedName name="vothi" localSheetId="8" hidden="1">{"'Sheet1'!$L$16"}</definedName>
    <definedName name="vothi" hidden="1">{"'Sheet1'!$L$16"}</definedName>
    <definedName name="vr3p" localSheetId="0">#REF!</definedName>
    <definedName name="vr3p" localSheetId="2">#REF!</definedName>
    <definedName name="vr3p" localSheetId="3">#REF!</definedName>
    <definedName name="vr3p" localSheetId="8">#REF!</definedName>
    <definedName name="vr3p">#REF!</definedName>
    <definedName name="Vs" localSheetId="0">#REF!</definedName>
    <definedName name="Vs" localSheetId="2">#REF!</definedName>
    <definedName name="Vs" localSheetId="3">#REF!</definedName>
    <definedName name="Vs" localSheetId="8">#REF!</definedName>
    <definedName name="Vs">#REF!</definedName>
    <definedName name="VT" localSheetId="0">#REF!</definedName>
    <definedName name="VT" localSheetId="2">#REF!</definedName>
    <definedName name="VT" localSheetId="3">#REF!</definedName>
    <definedName name="VT" localSheetId="8">#REF!</definedName>
    <definedName name="VT">#REF!</definedName>
    <definedName name="vtu" localSheetId="0">#REF!</definedName>
    <definedName name="vtu" localSheetId="2">#REF!</definedName>
    <definedName name="vtu" localSheetId="3">#REF!</definedName>
    <definedName name="vtu" localSheetId="8">#REF!</definedName>
    <definedName name="vtu">#REF!</definedName>
    <definedName name="VTVUA" localSheetId="0">#REF!</definedName>
    <definedName name="VTVUA" localSheetId="2">#REF!</definedName>
    <definedName name="VTVUA" localSheetId="3">#REF!</definedName>
    <definedName name="VTVUA" localSheetId="8">#REF!</definedName>
    <definedName name="VTVUA">#REF!</definedName>
    <definedName name="vthang" localSheetId="0">#REF!</definedName>
    <definedName name="vthang" localSheetId="2">#REF!</definedName>
    <definedName name="vthang" localSheetId="3">#REF!</definedName>
    <definedName name="vthang" localSheetId="8">#REF!</definedName>
    <definedName name="vthang">#REF!</definedName>
    <definedName name="Vu" localSheetId="0">#REF!</definedName>
    <definedName name="Vu" localSheetId="2">#REF!</definedName>
    <definedName name="Vu" localSheetId="3">#REF!</definedName>
    <definedName name="Vu" localSheetId="8">#REF!</definedName>
    <definedName name="Vu">#REF!</definedName>
    <definedName name="Vu_" localSheetId="0">#REF!</definedName>
    <definedName name="Vu_" localSheetId="2">#REF!</definedName>
    <definedName name="Vu_" localSheetId="3">#REF!</definedName>
    <definedName name="Vu_" localSheetId="8">#REF!</definedName>
    <definedName name="Vu_">#REF!</definedName>
    <definedName name="Vua" localSheetId="0">#REF!</definedName>
    <definedName name="Vua" localSheetId="2">#REF!</definedName>
    <definedName name="Vua" localSheetId="3">#REF!</definedName>
    <definedName name="Vua" localSheetId="8">#REF!</definedName>
    <definedName name="Vua">#REF!</definedName>
    <definedName name="vuabtD">#N/A</definedName>
    <definedName name="vuabtG">#N/A</definedName>
    <definedName name="VUNG_NH1" localSheetId="12">#REF!</definedName>
    <definedName name="VUNG_NH1" localSheetId="13">#REF!</definedName>
    <definedName name="VUNG_NH1" localSheetId="0">#REF!</definedName>
    <definedName name="VUNG_NH1" localSheetId="2">#REF!</definedName>
    <definedName name="VUNG_NH1" localSheetId="3">#REF!</definedName>
    <definedName name="VUNG_NH1" localSheetId="8">#REF!</definedName>
    <definedName name="VUNG_NH1">#REF!</definedName>
    <definedName name="vung_nh2" localSheetId="0">#REF!</definedName>
    <definedName name="vung_nh2" localSheetId="2">#REF!</definedName>
    <definedName name="vung_nh2" localSheetId="3">#REF!</definedName>
    <definedName name="vung_nh2" localSheetId="8">#REF!</definedName>
    <definedName name="vung_nh2">#REF!</definedName>
    <definedName name="vungbc" localSheetId="0">#REF!</definedName>
    <definedName name="vungbc" localSheetId="2">#REF!</definedName>
    <definedName name="vungbc" localSheetId="3">#REF!</definedName>
    <definedName name="vungbc" localSheetId="8">#REF!</definedName>
    <definedName name="vungbc">#REF!</definedName>
    <definedName name="vungz" localSheetId="0">#REF!</definedName>
    <definedName name="vungz" localSheetId="2">#REF!</definedName>
    <definedName name="vungz" localSheetId="3">#REF!</definedName>
    <definedName name="vungz" localSheetId="8">#REF!</definedName>
    <definedName name="vungz">#REF!</definedName>
    <definedName name="vvv" localSheetId="0">#REF!</definedName>
    <definedName name="vvv" localSheetId="2">#REF!</definedName>
    <definedName name="vvv" localSheetId="3">#REF!</definedName>
    <definedName name="vvv" localSheetId="8">#REF!</definedName>
    <definedName name="vvv">#REF!</definedName>
    <definedName name="vxadn" localSheetId="0">#REF!</definedName>
    <definedName name="vxadn" localSheetId="2">#REF!</definedName>
    <definedName name="vxadn" localSheetId="3">#REF!</definedName>
    <definedName name="vxadn" localSheetId="8">#REF!</definedName>
    <definedName name="vxadn">#REF!</definedName>
    <definedName name="vxah" localSheetId="0">#REF!</definedName>
    <definedName name="vxah" localSheetId="2">#REF!</definedName>
    <definedName name="vxah" localSheetId="3">#REF!</definedName>
    <definedName name="vxah" localSheetId="8">#REF!</definedName>
    <definedName name="vxah">#REF!</definedName>
    <definedName name="vxah1" localSheetId="0">#REF!</definedName>
    <definedName name="vxah1" localSheetId="2">#REF!</definedName>
    <definedName name="vxah1" localSheetId="3">#REF!</definedName>
    <definedName name="vxah1" localSheetId="8">#REF!</definedName>
    <definedName name="vxah1">#REF!</definedName>
    <definedName name="vxaqn" localSheetId="0">#REF!</definedName>
    <definedName name="vxaqn" localSheetId="2">#REF!</definedName>
    <definedName name="vxaqn" localSheetId="3">#REF!</definedName>
    <definedName name="vxaqn" localSheetId="8">#REF!</definedName>
    <definedName name="vxaqn">#REF!</definedName>
    <definedName name="vxaqn2" localSheetId="0">#REF!</definedName>
    <definedName name="vxaqn2" localSheetId="2">#REF!</definedName>
    <definedName name="vxaqn2" localSheetId="3">#REF!</definedName>
    <definedName name="vxaqn2" localSheetId="8">#REF!</definedName>
    <definedName name="vxaqn2">#REF!</definedName>
    <definedName name="vxbbd" localSheetId="0">#REF!</definedName>
    <definedName name="vxbbd" localSheetId="2">#REF!</definedName>
    <definedName name="vxbbd" localSheetId="3">#REF!</definedName>
    <definedName name="vxbbd" localSheetId="8">#REF!</definedName>
    <definedName name="vxbbd">#REF!</definedName>
    <definedName name="vxbdn" localSheetId="0">#REF!</definedName>
    <definedName name="vxbdn" localSheetId="2">#REF!</definedName>
    <definedName name="vxbdn" localSheetId="3">#REF!</definedName>
    <definedName name="vxbdn" localSheetId="8">#REF!</definedName>
    <definedName name="vxbdn">#REF!</definedName>
    <definedName name="vxbh" localSheetId="0">#REF!</definedName>
    <definedName name="vxbh" localSheetId="2">#REF!</definedName>
    <definedName name="vxbh" localSheetId="3">#REF!</definedName>
    <definedName name="vxbh" localSheetId="8">#REF!</definedName>
    <definedName name="vxbh">#REF!</definedName>
    <definedName name="vxbqn" localSheetId="0">#REF!</definedName>
    <definedName name="vxbqn" localSheetId="2">#REF!</definedName>
    <definedName name="vxbqn" localSheetId="3">#REF!</definedName>
    <definedName name="vxbqn" localSheetId="8">#REF!</definedName>
    <definedName name="vxbqn">#REF!</definedName>
    <definedName name="vxbqn2" localSheetId="0">#REF!</definedName>
    <definedName name="vxbqn2" localSheetId="2">#REF!</definedName>
    <definedName name="vxbqn2" localSheetId="3">#REF!</definedName>
    <definedName name="vxbqn2" localSheetId="8">#REF!</definedName>
    <definedName name="vxbqn2">#REF!</definedName>
    <definedName name="vxcbd" localSheetId="0">#REF!</definedName>
    <definedName name="vxcbd" localSheetId="2">#REF!</definedName>
    <definedName name="vxcbd" localSheetId="3">#REF!</definedName>
    <definedName name="vxcbd" localSheetId="8">#REF!</definedName>
    <definedName name="vxcbd">#REF!</definedName>
    <definedName name="vxcdn" localSheetId="0">#REF!</definedName>
    <definedName name="vxcdn" localSheetId="2">#REF!</definedName>
    <definedName name="vxcdn" localSheetId="3">#REF!</definedName>
    <definedName name="vxcdn" localSheetId="8">#REF!</definedName>
    <definedName name="vxcdn">#REF!</definedName>
    <definedName name="vxcqn" localSheetId="0">#REF!</definedName>
    <definedName name="vxcqn" localSheetId="2">#REF!</definedName>
    <definedName name="vxcqn" localSheetId="3">#REF!</definedName>
    <definedName name="vxcqn" localSheetId="8">#REF!</definedName>
    <definedName name="vxcqn">#REF!</definedName>
    <definedName name="vxcqn2" localSheetId="0">#REF!</definedName>
    <definedName name="vxcqn2" localSheetId="2">#REF!</definedName>
    <definedName name="vxcqn2" localSheetId="3">#REF!</definedName>
    <definedName name="vxcqn2" localSheetId="8">#REF!</definedName>
    <definedName name="vxcqn2">#REF!</definedName>
    <definedName name="vxch" localSheetId="0">#REF!</definedName>
    <definedName name="vxch" localSheetId="2">#REF!</definedName>
    <definedName name="vxch" localSheetId="3">#REF!</definedName>
    <definedName name="vxch" localSheetId="8">#REF!</definedName>
    <definedName name="vxch">#REF!</definedName>
    <definedName name="vxuan" localSheetId="0">#REF!</definedName>
    <definedName name="vxuan" localSheetId="2">#REF!</definedName>
    <definedName name="vxuan" localSheetId="3">#REF!</definedName>
    <definedName name="vxuan" localSheetId="8">#REF!</definedName>
    <definedName name="vxuan">#REF!</definedName>
    <definedName name="W" localSheetId="0">#REF!</definedName>
    <definedName name="W" localSheetId="2">#REF!</definedName>
    <definedName name="W" localSheetId="3">#REF!</definedName>
    <definedName name="W" localSheetId="8">#REF!</definedName>
    <definedName name="W">#REF!</definedName>
    <definedName name="watertruck" localSheetId="13">#REF!</definedName>
    <definedName name="watertruck">'[2]R&amp;P'!$G$210</definedName>
    <definedName name="wb" localSheetId="13">#REF!</definedName>
    <definedName name="wb" localSheetId="0">#REF!</definedName>
    <definedName name="wb" localSheetId="2">#REF!</definedName>
    <definedName name="wb" localSheetId="3">#REF!</definedName>
    <definedName name="wb" localSheetId="8">#REF!</definedName>
    <definedName name="wb">#REF!</definedName>
    <definedName name="wc" localSheetId="0">#REF!</definedName>
    <definedName name="wc" localSheetId="2">#REF!</definedName>
    <definedName name="wc" localSheetId="3">#REF!</definedName>
    <definedName name="wc" localSheetId="8">#REF!</definedName>
    <definedName name="wc">#REF!</definedName>
    <definedName name="WD" localSheetId="0">#REF!</definedName>
    <definedName name="WD" localSheetId="2">#REF!</definedName>
    <definedName name="WD" localSheetId="3">#REF!</definedName>
    <definedName name="WD" localSheetId="8">#REF!</definedName>
    <definedName name="WD">#REF!</definedName>
    <definedName name="Wdaymong" localSheetId="0">#REF!</definedName>
    <definedName name="Wdaymong" localSheetId="2">#REF!</definedName>
    <definedName name="Wdaymong" localSheetId="3">#REF!</definedName>
    <definedName name="Wdaymong" localSheetId="8">#REF!</definedName>
    <definedName name="Wdaymong">#REF!</definedName>
    <definedName name="WIRE1">5</definedName>
    <definedName name="Wl" localSheetId="9">#REF!</definedName>
    <definedName name="Wl" localSheetId="13">#REF!</definedName>
    <definedName name="Wl" localSheetId="0">#REF!</definedName>
    <definedName name="Wl" localSheetId="2">#REF!</definedName>
    <definedName name="Wl" localSheetId="3">#REF!</definedName>
    <definedName name="Wl" localSheetId="8">#REF!</definedName>
    <definedName name="Wl">#REF!</definedName>
    <definedName name="WPF" localSheetId="9">#REF!</definedName>
    <definedName name="WPF" localSheetId="0">#REF!</definedName>
    <definedName name="WPF" localSheetId="2">#REF!</definedName>
    <definedName name="WPF" localSheetId="3">#REF!</definedName>
    <definedName name="WPF" localSheetId="8">#REF!</definedName>
    <definedName name="WPF">#REF!</definedName>
    <definedName name="wr" localSheetId="9" hidden="1">{#N/A,#N/A,FALSE,"Chi tiÆt"}</definedName>
    <definedName name="wr" localSheetId="12" hidden="1">{#N/A,#N/A,FALSE,"Chi tiÆt"}</definedName>
    <definedName name="wr" localSheetId="13" hidden="1">{#N/A,#N/A,FALSE,"Chi tiÆt"}</definedName>
    <definedName name="wr" localSheetId="14" hidden="1">{#N/A,#N/A,FALSE,"Chi tiÆt"}</definedName>
    <definedName name="wr" localSheetId="15" hidden="1">{#N/A,#N/A,FALSE,"Chi tiÆt"}</definedName>
    <definedName name="wr" localSheetId="16" hidden="1">{#N/A,#N/A,FALSE,"Chi tiÆt"}</definedName>
    <definedName name="wr" localSheetId="0" hidden="1">{#N/A,#N/A,FALSE,"Chi tiÆt"}</definedName>
    <definedName name="wr" localSheetId="2" hidden="1">{#N/A,#N/A,FALSE,"Chi tiÆt"}</definedName>
    <definedName name="wr" localSheetId="3" hidden="1">{#N/A,#N/A,FALSE,"Chi tiÆt"}</definedName>
    <definedName name="wr" localSheetId="8" hidden="1">{#N/A,#N/A,FALSE,"Chi tiÆt"}</definedName>
    <definedName name="wr" hidden="1">{#N/A,#N/A,FALSE,"Chi tiÆt"}</definedName>
    <definedName name="wrn.aaa." localSheetId="9" hidden="1">{#N/A,#N/A,FALSE,"Sheet1";#N/A,#N/A,FALSE,"Sheet1";#N/A,#N/A,FALSE,"Sheet1"}</definedName>
    <definedName name="wrn.aaa." localSheetId="12" hidden="1">{#N/A,#N/A,FALSE,"Sheet1";#N/A,#N/A,FALSE,"Sheet1";#N/A,#N/A,FALSE,"Sheet1"}</definedName>
    <definedName name="wrn.aaa." localSheetId="13" hidden="1">{#N/A,#N/A,FALSE,"Sheet1";#N/A,#N/A,FALSE,"Sheet1";#N/A,#N/A,FALSE,"Sheet1"}</definedName>
    <definedName name="wrn.aaa." localSheetId="14" hidden="1">{#N/A,#N/A,FALSE,"Sheet1";#N/A,#N/A,FALSE,"Sheet1";#N/A,#N/A,FALSE,"Sheet1"}</definedName>
    <definedName name="wrn.aaa." localSheetId="15" hidden="1">{#N/A,#N/A,FALSE,"Sheet1";#N/A,#N/A,FALSE,"Sheet1";#N/A,#N/A,FALSE,"Sheet1"}</definedName>
    <definedName name="wrn.aaa." localSheetId="16" hidden="1">{#N/A,#N/A,FALSE,"Sheet1";#N/A,#N/A,FALSE,"Sheet1";#N/A,#N/A,FALSE,"Sheet1"}</definedName>
    <definedName name="wrn.aaa." localSheetId="0" hidden="1">{#N/A,#N/A,FALSE,"Sheet1";#N/A,#N/A,FALSE,"Sheet1";#N/A,#N/A,FALSE,"Sheet1"}</definedName>
    <definedName name="wrn.aaa." localSheetId="2" hidden="1">{#N/A,#N/A,FALSE,"Sheet1";#N/A,#N/A,FALSE,"Sheet1";#N/A,#N/A,FALSE,"Sheet1"}</definedName>
    <definedName name="wrn.aaa." localSheetId="3" hidden="1">{#N/A,#N/A,FALSE,"Sheet1";#N/A,#N/A,FALSE,"Sheet1";#N/A,#N/A,FALSE,"Sheet1"}</definedName>
    <definedName name="wrn.aaa." localSheetId="5" hidden="1">{#N/A,#N/A,FALSE,"Sheet1";#N/A,#N/A,FALSE,"Sheet1";#N/A,#N/A,FALSE,"Sheet1"}</definedName>
    <definedName name="wrn.aaa." localSheetId="6" hidden="1">{#N/A,#N/A,FALSE,"Sheet1";#N/A,#N/A,FALSE,"Sheet1";#N/A,#N/A,FALSE,"Sheet1"}</definedName>
    <definedName name="wrn.aaa." localSheetId="8" hidden="1">{#N/A,#N/A,FALSE,"Sheet1";#N/A,#N/A,FALSE,"Sheet1";#N/A,#N/A,FALSE,"Sheet1"}</definedName>
    <definedName name="wrn.aaa." hidden="1">{#N/A,#N/A,FALSE,"Sheet1";#N/A,#N/A,FALSE,"Sheet1";#N/A,#N/A,FALSE,"Sheet1"}</definedName>
    <definedName name="wrn.aaa.1" localSheetId="9" hidden="1">{#N/A,#N/A,FALSE,"Sheet1";#N/A,#N/A,FALSE,"Sheet1";#N/A,#N/A,FALSE,"Sheet1"}</definedName>
    <definedName name="wrn.aaa.1" localSheetId="12" hidden="1">{#N/A,#N/A,FALSE,"Sheet1";#N/A,#N/A,FALSE,"Sheet1";#N/A,#N/A,FALSE,"Sheet1"}</definedName>
    <definedName name="wrn.aaa.1" localSheetId="13" hidden="1">{#N/A,#N/A,FALSE,"Sheet1";#N/A,#N/A,FALSE,"Sheet1";#N/A,#N/A,FALSE,"Sheet1"}</definedName>
    <definedName name="wrn.aaa.1" localSheetId="14" hidden="1">{#N/A,#N/A,FALSE,"Sheet1";#N/A,#N/A,FALSE,"Sheet1";#N/A,#N/A,FALSE,"Sheet1"}</definedName>
    <definedName name="wrn.aaa.1" localSheetId="15" hidden="1">{#N/A,#N/A,FALSE,"Sheet1";#N/A,#N/A,FALSE,"Sheet1";#N/A,#N/A,FALSE,"Sheet1"}</definedName>
    <definedName name="wrn.aaa.1" localSheetId="16" hidden="1">{#N/A,#N/A,FALSE,"Sheet1";#N/A,#N/A,FALSE,"Sheet1";#N/A,#N/A,FALSE,"Sheet1"}</definedName>
    <definedName name="wrn.aaa.1" localSheetId="0" hidden="1">{#N/A,#N/A,FALSE,"Sheet1";#N/A,#N/A,FALSE,"Sheet1";#N/A,#N/A,FALSE,"Sheet1"}</definedName>
    <definedName name="wrn.aaa.1" localSheetId="2" hidden="1">{#N/A,#N/A,FALSE,"Sheet1";#N/A,#N/A,FALSE,"Sheet1";#N/A,#N/A,FALSE,"Sheet1"}</definedName>
    <definedName name="wrn.aaa.1" localSheetId="3" hidden="1">{#N/A,#N/A,FALSE,"Sheet1";#N/A,#N/A,FALSE,"Sheet1";#N/A,#N/A,FALSE,"Sheet1"}</definedName>
    <definedName name="wrn.aaa.1" localSheetId="8" hidden="1">{#N/A,#N/A,FALSE,"Sheet1";#N/A,#N/A,FALSE,"Sheet1";#N/A,#N/A,FALSE,"Sheet1"}</definedName>
    <definedName name="wrn.aaa.1" hidden="1">{#N/A,#N/A,FALSE,"Sheet1";#N/A,#N/A,FALSE,"Sheet1";#N/A,#N/A,FALSE,"Sheet1"}</definedName>
    <definedName name="wrn.Bang._.ke._.nhan._.hang." localSheetId="9" hidden="1">{#N/A,#N/A,FALSE,"Ke khai NH"}</definedName>
    <definedName name="wrn.Bang._.ke._.nhan._.hang." localSheetId="12" hidden="1">{#N/A,#N/A,FALSE,"Ke khai NH"}</definedName>
    <definedName name="wrn.Bang._.ke._.nhan._.hang." localSheetId="13" hidden="1">{#N/A,#N/A,FALSE,"Ke khai NH"}</definedName>
    <definedName name="wrn.Bang._.ke._.nhan._.hang." localSheetId="14" hidden="1">{#N/A,#N/A,FALSE,"Ke khai NH"}</definedName>
    <definedName name="wrn.Bang._.ke._.nhan._.hang." localSheetId="15" hidden="1">{#N/A,#N/A,FALSE,"Ke khai NH"}</definedName>
    <definedName name="wrn.Bang._.ke._.nhan._.hang." localSheetId="16" hidden="1">{#N/A,#N/A,FALSE,"Ke khai NH"}</definedName>
    <definedName name="wrn.Bang._.ke._.nhan._.hang." localSheetId="0" hidden="1">{#N/A,#N/A,FALSE,"Ke khai NH"}</definedName>
    <definedName name="wrn.Bang._.ke._.nhan._.hang." localSheetId="2" hidden="1">{#N/A,#N/A,FALSE,"Ke khai NH"}</definedName>
    <definedName name="wrn.Bang._.ke._.nhan._.hang." localSheetId="3" hidden="1">{#N/A,#N/A,FALSE,"Ke khai NH"}</definedName>
    <definedName name="wrn.Bang._.ke._.nhan._.hang." localSheetId="8" hidden="1">{#N/A,#N/A,FALSE,"Ke khai NH"}</definedName>
    <definedName name="wrn.Bang._.ke._.nhan._.hang." hidden="1">{#N/A,#N/A,FALSE,"Ke khai NH"}</definedName>
    <definedName name="wrn.BAOCAO." localSheetId="12" hidden="1">{#N/A,#N/A,FALSE,"sum";#N/A,#N/A,FALSE,"MARTV";#N/A,#N/A,FALSE,"APRTV"}</definedName>
    <definedName name="wrn.BAOCAO." localSheetId="14" hidden="1">{#N/A,#N/A,FALSE,"sum";#N/A,#N/A,FALSE,"MARTV";#N/A,#N/A,FALSE,"APRTV"}</definedName>
    <definedName name="wrn.BAOCAO." localSheetId="0" hidden="1">{#N/A,#N/A,FALSE,"sum";#N/A,#N/A,FALSE,"MARTV";#N/A,#N/A,FALSE,"APRTV"}</definedName>
    <definedName name="wrn.BAOCAO." localSheetId="2" hidden="1">{#N/A,#N/A,FALSE,"sum";#N/A,#N/A,FALSE,"MARTV";#N/A,#N/A,FALSE,"APRTV"}</definedName>
    <definedName name="wrn.BAOCAO." localSheetId="3" hidden="1">{#N/A,#N/A,FALSE,"sum";#N/A,#N/A,FALSE,"MARTV";#N/A,#N/A,FALSE,"APRTV"}</definedName>
    <definedName name="wrn.BAOCAO." localSheetId="5" hidden="1">{#N/A,#N/A,FALSE,"sum";#N/A,#N/A,FALSE,"MARTV";#N/A,#N/A,FALSE,"APRTV"}</definedName>
    <definedName name="wrn.BAOCAO." localSheetId="6" hidden="1">{#N/A,#N/A,FALSE,"sum";#N/A,#N/A,FALSE,"MARTV";#N/A,#N/A,FALSE,"APRTV"}</definedName>
    <definedName name="wrn.BAOCAO." localSheetId="8" hidden="1">{#N/A,#N/A,FALSE,"sum";#N/A,#N/A,FALSE,"MARTV";#N/A,#N/A,FALSE,"APRTV"}</definedName>
    <definedName name="wrn.BAOCAO." hidden="1">{#N/A,#N/A,FALSE,"sum";#N/A,#N/A,FALSE,"MARTV";#N/A,#N/A,FALSE,"APRTV"}</definedName>
    <definedName name="wrn.cong." localSheetId="9" hidden="1">{#N/A,#N/A,FALSE,"Sheet1"}</definedName>
    <definedName name="wrn.cong." localSheetId="12" hidden="1">{#N/A,#N/A,FALSE,"Sheet1"}</definedName>
    <definedName name="wrn.cong." localSheetId="13" hidden="1">{#N/A,#N/A,FALSE,"Sheet1"}</definedName>
    <definedName name="wrn.cong." localSheetId="14" hidden="1">{#N/A,#N/A,FALSE,"Sheet1"}</definedName>
    <definedName name="wrn.cong." localSheetId="15" hidden="1">{#N/A,#N/A,FALSE,"Sheet1"}</definedName>
    <definedName name="wrn.cong." localSheetId="16" hidden="1">{#N/A,#N/A,FALSE,"Sheet1"}</definedName>
    <definedName name="wrn.cong." localSheetId="0" hidden="1">{#N/A,#N/A,FALSE,"Sheet1"}</definedName>
    <definedName name="wrn.cong." localSheetId="2" hidden="1">{#N/A,#N/A,FALSE,"Sheet1"}</definedName>
    <definedName name="wrn.cong." localSheetId="3" hidden="1">{#N/A,#N/A,FALSE,"Sheet1"}</definedName>
    <definedName name="wrn.cong." localSheetId="5" hidden="1">{#N/A,#N/A,FALSE,"Sheet1"}</definedName>
    <definedName name="wrn.cong." localSheetId="6" hidden="1">{#N/A,#N/A,FALSE,"Sheet1"}</definedName>
    <definedName name="wrn.cong." localSheetId="8" hidden="1">{#N/A,#N/A,FALSE,"Sheet1"}</definedName>
    <definedName name="wrn.cong." hidden="1">{#N/A,#N/A,FALSE,"Sheet1"}</definedName>
    <definedName name="wrn.Che._.do._.duoc._.huong." localSheetId="9" hidden="1">{#N/A,#N/A,FALSE,"BN (2)"}</definedName>
    <definedName name="wrn.Che._.do._.duoc._.huong." localSheetId="12" hidden="1">{#N/A,#N/A,FALSE,"BN (2)"}</definedName>
    <definedName name="wrn.Che._.do._.duoc._.huong." localSheetId="13" hidden="1">{#N/A,#N/A,FALSE,"BN (2)"}</definedName>
    <definedName name="wrn.Che._.do._.duoc._.huong." localSheetId="14" hidden="1">{#N/A,#N/A,FALSE,"BN (2)"}</definedName>
    <definedName name="wrn.Che._.do._.duoc._.huong." localSheetId="15" hidden="1">{#N/A,#N/A,FALSE,"BN (2)"}</definedName>
    <definedName name="wrn.Che._.do._.duoc._.huong." localSheetId="16" hidden="1">{#N/A,#N/A,FALSE,"BN (2)"}</definedName>
    <definedName name="wrn.Che._.do._.duoc._.huong." localSheetId="0" hidden="1">{#N/A,#N/A,FALSE,"BN (2)"}</definedName>
    <definedName name="wrn.Che._.do._.duoc._.huong." localSheetId="2" hidden="1">{#N/A,#N/A,FALSE,"BN (2)"}</definedName>
    <definedName name="wrn.Che._.do._.duoc._.huong." localSheetId="3" hidden="1">{#N/A,#N/A,FALSE,"BN (2)"}</definedName>
    <definedName name="wrn.Che._.do._.duoc._.huong." localSheetId="8" hidden="1">{#N/A,#N/A,FALSE,"BN (2)"}</definedName>
    <definedName name="wrn.Che._.do._.duoc._.huong." hidden="1">{#N/A,#N/A,FALSE,"BN (2)"}</definedName>
    <definedName name="wrn.chi._.tiÆt." localSheetId="9" hidden="1">{#N/A,#N/A,FALSE,"Chi tiÆt"}</definedName>
    <definedName name="wrn.chi._.tiÆt." localSheetId="12" hidden="1">{#N/A,#N/A,FALSE,"Chi tiÆt"}</definedName>
    <definedName name="wrn.chi._.tiÆt." localSheetId="13" hidden="1">{#N/A,#N/A,FALSE,"Chi tiÆt"}</definedName>
    <definedName name="wrn.chi._.tiÆt." localSheetId="14" hidden="1">{#N/A,#N/A,FALSE,"Chi tiÆt"}</definedName>
    <definedName name="wrn.chi._.tiÆt." localSheetId="15" hidden="1">{#N/A,#N/A,FALSE,"Chi tiÆt"}</definedName>
    <definedName name="wrn.chi._.tiÆt." localSheetId="16" hidden="1">{#N/A,#N/A,FALSE,"Chi tiÆt"}</definedName>
    <definedName name="wrn.chi._.tiÆt." localSheetId="0" hidden="1">{#N/A,#N/A,FALSE,"Chi tiÆt"}</definedName>
    <definedName name="wrn.chi._.tiÆt." localSheetId="2" hidden="1">{#N/A,#N/A,FALSE,"Chi tiÆt"}</definedName>
    <definedName name="wrn.chi._.tiÆt." localSheetId="3" hidden="1">{#N/A,#N/A,FALSE,"Chi tiÆt"}</definedName>
    <definedName name="wrn.chi._.tiÆt." localSheetId="5" hidden="1">{#N/A,#N/A,FALSE,"Chi tiÆt"}</definedName>
    <definedName name="wrn.chi._.tiÆt." localSheetId="6" hidden="1">{#N/A,#N/A,FALSE,"Chi tiÆt"}</definedName>
    <definedName name="wrn.chi._.tiÆt." localSheetId="8" hidden="1">{#N/A,#N/A,FALSE,"Chi tiÆt"}</definedName>
    <definedName name="wrn.chi._.tiÆt." hidden="1">{#N/A,#N/A,FALSE,"Chi tiÆt"}</definedName>
    <definedName name="wrn.Giáy._.bao._.no." localSheetId="9" hidden="1">{#N/A,#N/A,FALSE,"BN"}</definedName>
    <definedName name="wrn.Giáy._.bao._.no." localSheetId="12" hidden="1">{#N/A,#N/A,FALSE,"BN"}</definedName>
    <definedName name="wrn.Giáy._.bao._.no." localSheetId="13" hidden="1">{#N/A,#N/A,FALSE,"BN"}</definedName>
    <definedName name="wrn.Giáy._.bao._.no." localSheetId="14" hidden="1">{#N/A,#N/A,FALSE,"BN"}</definedName>
    <definedName name="wrn.Giáy._.bao._.no." localSheetId="15" hidden="1">{#N/A,#N/A,FALSE,"BN"}</definedName>
    <definedName name="wrn.Giáy._.bao._.no." localSheetId="16" hidden="1">{#N/A,#N/A,FALSE,"BN"}</definedName>
    <definedName name="wrn.Giáy._.bao._.no." localSheetId="0" hidden="1">{#N/A,#N/A,FALSE,"BN"}</definedName>
    <definedName name="wrn.Giáy._.bao._.no." localSheetId="2" hidden="1">{#N/A,#N/A,FALSE,"BN"}</definedName>
    <definedName name="wrn.Giáy._.bao._.no." localSheetId="3" hidden="1">{#N/A,#N/A,FALSE,"BN"}</definedName>
    <definedName name="wrn.Giáy._.bao._.no." localSheetId="8" hidden="1">{#N/A,#N/A,FALSE,"BN"}</definedName>
    <definedName name="wrn.Giáy._.bao._.no." hidden="1">{#N/A,#N/A,FALSE,"BN"}</definedName>
    <definedName name="wrn.re_xoa2" localSheetId="12" hidden="1">{"Offgrid",#N/A,FALSE,"OFFGRID";"Region",#N/A,FALSE,"REGION";"Offgrid -2",#N/A,FALSE,"OFFGRID";"WTP",#N/A,FALSE,"WTP";"WTP -2",#N/A,FALSE,"WTP";"Project",#N/A,FALSE,"PROJECT";"Summary -2",#N/A,FALSE,"SUMMARY"}</definedName>
    <definedName name="wrn.re_xoa2" localSheetId="14" hidden="1">{"Offgrid",#N/A,FALSE,"OFFGRID";"Region",#N/A,FALSE,"REGION";"Offgrid -2",#N/A,FALSE,"OFFGRID";"WTP",#N/A,FALSE,"WTP";"WTP -2",#N/A,FALSE,"WTP";"Project",#N/A,FALSE,"PROJECT";"Summary -2",#N/A,FALSE,"SUMMARY"}</definedName>
    <definedName name="wrn.re_xoa2" localSheetId="0" hidden="1">{"Offgrid",#N/A,FALSE,"OFFGRID";"Region",#N/A,FALSE,"REGION";"Offgrid -2",#N/A,FALSE,"OFFGRID";"WTP",#N/A,FALSE,"WTP";"WTP -2",#N/A,FALSE,"WTP";"Project",#N/A,FALSE,"PROJECT";"Summary -2",#N/A,FALSE,"SUMMARY"}</definedName>
    <definedName name="wrn.re_xoa2" localSheetId="2" hidden="1">{"Offgrid",#N/A,FALSE,"OFFGRID";"Region",#N/A,FALSE,"REGION";"Offgrid -2",#N/A,FALSE,"OFFGRID";"WTP",#N/A,FALSE,"WTP";"WTP -2",#N/A,FALSE,"WTP";"Project",#N/A,FALSE,"PROJECT";"Summary -2",#N/A,FALSE,"SUMMARY"}</definedName>
    <definedName name="wrn.re_xoa2" localSheetId="3" hidden="1">{"Offgrid",#N/A,FALSE,"OFFGRID";"Region",#N/A,FALSE,"REGION";"Offgrid -2",#N/A,FALSE,"OFFGRID";"WTP",#N/A,FALSE,"WTP";"WTP -2",#N/A,FALSE,"WTP";"Project",#N/A,FALSE,"PROJECT";"Summary -2",#N/A,FALSE,"SUMMARY"}</definedName>
    <definedName name="wrn.re_xoa2" localSheetId="5" hidden="1">{"Offgrid",#N/A,FALSE,"OFFGRID";"Region",#N/A,FALSE,"REGION";"Offgrid -2",#N/A,FALSE,"OFFGRID";"WTP",#N/A,FALSE,"WTP";"WTP -2",#N/A,FALSE,"WTP";"Project",#N/A,FALSE,"PROJECT";"Summary -2",#N/A,FALSE,"SUMMARY"}</definedName>
    <definedName name="wrn.re_xoa2" localSheetId="6" hidden="1">{"Offgrid",#N/A,FALSE,"OFFGRID";"Region",#N/A,FALSE,"REGION";"Offgrid -2",#N/A,FALSE,"OFFGRID";"WTP",#N/A,FALSE,"WTP";"WTP -2",#N/A,FALSE,"WTP";"Project",#N/A,FALSE,"PROJECT";"Summary -2",#N/A,FALSE,"SUMMARY"}</definedName>
    <definedName name="wrn.re_xoa2" localSheetId="8" hidden="1">{"Offgrid",#N/A,FALSE,"OFFGRID";"Region",#N/A,FALSE,"REGION";"Offgrid -2",#N/A,FALSE,"OFFGRID";"WTP",#N/A,FALSE,"WTP";"WTP -2",#N/A,FALSE,"WTP";"Project",#N/A,FALSE,"PROJECT";"Summary -2",#N/A,FALSE,"SUMMARY"}</definedName>
    <definedName name="wrn.re_xoa2" hidden="1">{"Offgrid",#N/A,FALSE,"OFFGRID";"Region",#N/A,FALSE,"REGION";"Offgrid -2",#N/A,FALSE,"OFFGRID";"WTP",#N/A,FALSE,"WTP";"WTP -2",#N/A,FALSE,"WTP";"Project",#N/A,FALSE,"PROJECT";"Summary -2",#N/A,FALSE,"SUMMARY"}</definedName>
    <definedName name="wrn.Report." localSheetId="9" hidden="1">{"Offgrid",#N/A,FALSE,"OFFGRID";"Region",#N/A,FALSE,"REGION";"Offgrid -2",#N/A,FALSE,"OFFGRID";"WTP",#N/A,FALSE,"WTP";"WTP -2",#N/A,FALSE,"WTP";"Project",#N/A,FALSE,"PROJECT";"Summary -2",#N/A,FALSE,"SUMMARY"}</definedName>
    <definedName name="wrn.Report." localSheetId="12" hidden="1">{"Offgrid",#N/A,FALSE,"OFFGRID";"Region",#N/A,FALSE,"REGION";"Offgrid -2",#N/A,FALSE,"OFFGRID";"WTP",#N/A,FALSE,"WTP";"WTP -2",#N/A,FALSE,"WTP";"Project",#N/A,FALSE,"PROJECT";"Summary -2",#N/A,FALSE,"SUMMARY"}</definedName>
    <definedName name="wrn.Report." localSheetId="13" hidden="1">{"Offgrid",#N/A,FALSE,"OFFGRID";"Region",#N/A,FALSE,"REGION";"Offgrid -2",#N/A,FALSE,"OFFGRID";"WTP",#N/A,FALSE,"WTP";"WTP -2",#N/A,FALSE,"WTP";"Project",#N/A,FALSE,"PROJECT";"Summary -2",#N/A,FALSE,"SUMMARY"}</definedName>
    <definedName name="wrn.Report." localSheetId="14" hidden="1">{"Offgrid",#N/A,FALSE,"OFFGRID";"Region",#N/A,FALSE,"REGION";"Offgrid -2",#N/A,FALSE,"OFFGRID";"WTP",#N/A,FALSE,"WTP";"WTP -2",#N/A,FALSE,"WTP";"Project",#N/A,FALSE,"PROJECT";"Summary -2",#N/A,FALSE,"SUMMARY"}</definedName>
    <definedName name="wrn.Report." localSheetId="15" hidden="1">{"Offgrid",#N/A,FALSE,"OFFGRID";"Region",#N/A,FALSE,"REGION";"Offgrid -2",#N/A,FALSE,"OFFGRID";"WTP",#N/A,FALSE,"WTP";"WTP -2",#N/A,FALSE,"WTP";"Project",#N/A,FALSE,"PROJECT";"Summary -2",#N/A,FALSE,"SUMMARY"}</definedName>
    <definedName name="wrn.Report." localSheetId="16" hidden="1">{"Offgrid",#N/A,FALSE,"OFFGRID";"Region",#N/A,FALSE,"REGION";"Offgrid -2",#N/A,FALSE,"OFFGRID";"WTP",#N/A,FALSE,"WTP";"WTP -2",#N/A,FALSE,"WTP";"Project",#N/A,FALSE,"PROJECT";"Summary -2",#N/A,FALSE,"SUMMARY"}</definedName>
    <definedName name="wrn.Report." localSheetId="0" hidden="1">{"Offgrid",#N/A,FALSE,"OFFGRID";"Region",#N/A,FALSE,"REGION";"Offgrid -2",#N/A,FALSE,"OFFGRID";"WTP",#N/A,FALSE,"WTP";"WTP -2",#N/A,FALSE,"WTP";"Project",#N/A,FALSE,"PROJECT";"Summary -2",#N/A,FALSE,"SUMMARY"}</definedName>
    <definedName name="wrn.Report." localSheetId="2" hidden="1">{"Offgrid",#N/A,FALSE,"OFFGRID";"Region",#N/A,FALSE,"REGION";"Offgrid -2",#N/A,FALSE,"OFFGRID";"WTP",#N/A,FALSE,"WTP";"WTP -2",#N/A,FALSE,"WTP";"Project",#N/A,FALSE,"PROJECT";"Summary -2",#N/A,FALSE,"SUMMARY"}</definedName>
    <definedName name="wrn.Report." localSheetId="3" hidden="1">{"Offgrid",#N/A,FALSE,"OFFGRID";"Region",#N/A,FALSE,"REGION";"Offgrid -2",#N/A,FALSE,"OFFGRID";"WTP",#N/A,FALSE,"WTP";"WTP -2",#N/A,FALSE,"WTP";"Project",#N/A,FALSE,"PROJECT";"Summary -2",#N/A,FALSE,"SUMMARY"}</definedName>
    <definedName name="wrn.Report." localSheetId="5" hidden="1">{"Offgrid",#N/A,FALSE,"OFFGRID";"Region",#N/A,FALSE,"REGION";"Offgrid -2",#N/A,FALSE,"OFFGRID";"WTP",#N/A,FALSE,"WTP";"WTP -2",#N/A,FALSE,"WTP";"Project",#N/A,FALSE,"PROJECT";"Summary -2",#N/A,FALSE,"SUMMARY"}</definedName>
    <definedName name="wrn.Report." localSheetId="6" hidden="1">{"Offgrid",#N/A,FALSE,"OFFGRID";"Region",#N/A,FALSE,"REGION";"Offgrid -2",#N/A,FALSE,"OFFGRID";"WTP",#N/A,FALSE,"WTP";"WTP -2",#N/A,FALSE,"WTP";"Project",#N/A,FALSE,"PROJECT";"Summary -2",#N/A,FALSE,"SUMMARY"}</definedName>
    <definedName name="wrn.Report." localSheetId="8"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hu." localSheetId="12" hidden="1">{#N/A,#N/A,FALSE,"Chung"}</definedName>
    <definedName name="wrn.thu." localSheetId="14" hidden="1">{#N/A,#N/A,FALSE,"Chung"}</definedName>
    <definedName name="wrn.thu." localSheetId="0" hidden="1">{#N/A,#N/A,FALSE,"Chung"}</definedName>
    <definedName name="wrn.thu." localSheetId="2" hidden="1">{#N/A,#N/A,FALSE,"Chung"}</definedName>
    <definedName name="wrn.thu." localSheetId="3" hidden="1">{#N/A,#N/A,FALSE,"Chung"}</definedName>
    <definedName name="wrn.thu." localSheetId="5" hidden="1">{#N/A,#N/A,FALSE,"Chung"}</definedName>
    <definedName name="wrn.thu." localSheetId="6" hidden="1">{#N/A,#N/A,FALSE,"Chung"}</definedName>
    <definedName name="wrn.thu." localSheetId="8" hidden="1">{#N/A,#N/A,FALSE,"Chung"}</definedName>
    <definedName name="wrn.thu." hidden="1">{#N/A,#N/A,FALSE,"Chung"}</definedName>
    <definedName name="wrn.vd." localSheetId="9" hidden="1">{#N/A,#N/A,TRUE,"BT M200 da 10x20"}</definedName>
    <definedName name="wrn.vd." localSheetId="12" hidden="1">{#N/A,#N/A,TRUE,"BT M200 da 10x20"}</definedName>
    <definedName name="wrn.vd." localSheetId="13" hidden="1">{#N/A,#N/A,TRUE,"BT M200 da 10x20"}</definedName>
    <definedName name="wrn.vd." localSheetId="14" hidden="1">{#N/A,#N/A,TRUE,"BT M200 da 10x20"}</definedName>
    <definedName name="wrn.vd." localSheetId="15" hidden="1">{#N/A,#N/A,TRUE,"BT M200 da 10x20"}</definedName>
    <definedName name="wrn.vd." localSheetId="16" hidden="1">{#N/A,#N/A,TRUE,"BT M200 da 10x20"}</definedName>
    <definedName name="wrn.vd." localSheetId="0" hidden="1">{#N/A,#N/A,TRUE,"BT M200 da 10x20"}</definedName>
    <definedName name="wrn.vd." localSheetId="2" hidden="1">{#N/A,#N/A,TRUE,"BT M200 da 10x20"}</definedName>
    <definedName name="wrn.vd." localSheetId="3" hidden="1">{#N/A,#N/A,TRUE,"BT M200 da 10x20"}</definedName>
    <definedName name="wrn.vd." localSheetId="5" hidden="1">{#N/A,#N/A,TRUE,"BT M200 da 10x20"}</definedName>
    <definedName name="wrn.vd." localSheetId="6" hidden="1">{#N/A,#N/A,TRUE,"BT M200 da 10x20"}</definedName>
    <definedName name="wrn.vd." localSheetId="8" hidden="1">{#N/A,#N/A,TRUE,"BT M200 da 10x20"}</definedName>
    <definedName name="wrn.vd." hidden="1">{#N/A,#N/A,TRUE,"BT M200 da 10x20"}</definedName>
    <definedName name="wrn.Work._.Report." localSheetId="12" hidden="1">{"accomplishment",#N/A,FALSE,"Summary Week 3"}</definedName>
    <definedName name="wrn.Work._.Report." localSheetId="14" hidden="1">{"accomplishment",#N/A,FALSE,"Summary Week 3"}</definedName>
    <definedName name="wrn.Work._.Report." localSheetId="0" hidden="1">{"accomplishment",#N/A,FALSE,"Summary Week 3"}</definedName>
    <definedName name="wrn.Work._.Report." localSheetId="2" hidden="1">{"accomplishment",#N/A,FALSE,"Summary Week 3"}</definedName>
    <definedName name="wrn.Work._.Report." localSheetId="3" hidden="1">{"accomplishment",#N/A,FALSE,"Summary Week 3"}</definedName>
    <definedName name="wrn.Work._.Report." localSheetId="5" hidden="1">{"accomplishment",#N/A,FALSE,"Summary Week 3"}</definedName>
    <definedName name="wrn.Work._.Report." localSheetId="6" hidden="1">{"accomplishment",#N/A,FALSE,"Summary Week 3"}</definedName>
    <definedName name="wrn.Work._.Report." localSheetId="8" hidden="1">{"accomplishment",#N/A,FALSE,"Summary Week 3"}</definedName>
    <definedName name="wrn.Work._.Report." hidden="1">{"accomplishment",#N/A,FALSE,"Summary Week 3"}</definedName>
    <definedName name="wrn_xoa2" localSheetId="12" hidden="1">{#N/A,#N/A,FALSE,"Chi tiÆt"}</definedName>
    <definedName name="wrn_xoa2" localSheetId="14" hidden="1">{#N/A,#N/A,FALSE,"Chi tiÆt"}</definedName>
    <definedName name="wrn_xoa2" localSheetId="0" hidden="1">{#N/A,#N/A,FALSE,"Chi tiÆt"}</definedName>
    <definedName name="wrn_xoa2" localSheetId="2" hidden="1">{#N/A,#N/A,FALSE,"Chi tiÆt"}</definedName>
    <definedName name="wrn_xoa2" localSheetId="3" hidden="1">{#N/A,#N/A,FALSE,"Chi tiÆt"}</definedName>
    <definedName name="wrn_xoa2" localSheetId="5" hidden="1">{#N/A,#N/A,FALSE,"Chi tiÆt"}</definedName>
    <definedName name="wrn_xoa2" localSheetId="6" hidden="1">{#N/A,#N/A,FALSE,"Chi tiÆt"}</definedName>
    <definedName name="wrn_xoa2" localSheetId="8" hidden="1">{#N/A,#N/A,FALSE,"Chi tiÆt"}</definedName>
    <definedName name="wrn_xoa2" hidden="1">{#N/A,#N/A,FALSE,"Chi tiÆt"}</definedName>
    <definedName name="wrnf.report" localSheetId="9" hidden="1">{"Offgrid",#N/A,FALSE,"OFFGRID";"Region",#N/A,FALSE,"REGION";"Offgrid -2",#N/A,FALSE,"OFFGRID";"WTP",#N/A,FALSE,"WTP";"WTP -2",#N/A,FALSE,"WTP";"Project",#N/A,FALSE,"PROJECT";"Summary -2",#N/A,FALSE,"SUMMARY"}</definedName>
    <definedName name="wrnf.report" localSheetId="12" hidden="1">{"Offgrid",#N/A,FALSE,"OFFGRID";"Region",#N/A,FALSE,"REGION";"Offgrid -2",#N/A,FALSE,"OFFGRID";"WTP",#N/A,FALSE,"WTP";"WTP -2",#N/A,FALSE,"WTP";"Project",#N/A,FALSE,"PROJECT";"Summary -2",#N/A,FALSE,"SUMMARY"}</definedName>
    <definedName name="wrnf.report" localSheetId="13" hidden="1">{"Offgrid",#N/A,FALSE,"OFFGRID";"Region",#N/A,FALSE,"REGION";"Offgrid -2",#N/A,FALSE,"OFFGRID";"WTP",#N/A,FALSE,"WTP";"WTP -2",#N/A,FALSE,"WTP";"Project",#N/A,FALSE,"PROJECT";"Summary -2",#N/A,FALSE,"SUMMARY"}</definedName>
    <definedName name="wrnf.report" localSheetId="14" hidden="1">{"Offgrid",#N/A,FALSE,"OFFGRID";"Region",#N/A,FALSE,"REGION";"Offgrid -2",#N/A,FALSE,"OFFGRID";"WTP",#N/A,FALSE,"WTP";"WTP -2",#N/A,FALSE,"WTP";"Project",#N/A,FALSE,"PROJECT";"Summary -2",#N/A,FALSE,"SUMMARY"}</definedName>
    <definedName name="wrnf.report" localSheetId="15" hidden="1">{"Offgrid",#N/A,FALSE,"OFFGRID";"Region",#N/A,FALSE,"REGION";"Offgrid -2",#N/A,FALSE,"OFFGRID";"WTP",#N/A,FALSE,"WTP";"WTP -2",#N/A,FALSE,"WTP";"Project",#N/A,FALSE,"PROJECT";"Summary -2",#N/A,FALSE,"SUMMARY"}</definedName>
    <definedName name="wrnf.report" localSheetId="16" hidden="1">{"Offgrid",#N/A,FALSE,"OFFGRID";"Region",#N/A,FALSE,"REGION";"Offgrid -2",#N/A,FALSE,"OFFGRID";"WTP",#N/A,FALSE,"WTP";"WTP -2",#N/A,FALSE,"WTP";"Project",#N/A,FALSE,"PROJECT";"Summary -2",#N/A,FALSE,"SUMMARY"}</definedName>
    <definedName name="wrnf.report" localSheetId="0" hidden="1">{"Offgrid",#N/A,FALSE,"OFFGRID";"Region",#N/A,FALSE,"REGION";"Offgrid -2",#N/A,FALSE,"OFFGRID";"WTP",#N/A,FALSE,"WTP";"WTP -2",#N/A,FALSE,"WTP";"Project",#N/A,FALSE,"PROJECT";"Summary -2",#N/A,FALSE,"SUMMARY"}</definedName>
    <definedName name="wrnf.report" localSheetId="2" hidden="1">{"Offgrid",#N/A,FALSE,"OFFGRID";"Region",#N/A,FALSE,"REGION";"Offgrid -2",#N/A,FALSE,"OFFGRID";"WTP",#N/A,FALSE,"WTP";"WTP -2",#N/A,FALSE,"WTP";"Project",#N/A,FALSE,"PROJECT";"Summary -2",#N/A,FALSE,"SUMMARY"}</definedName>
    <definedName name="wrnf.report" localSheetId="3" hidden="1">{"Offgrid",#N/A,FALSE,"OFFGRID";"Region",#N/A,FALSE,"REGION";"Offgrid -2",#N/A,FALSE,"OFFGRID";"WTP",#N/A,FALSE,"WTP";"WTP -2",#N/A,FALSE,"WTP";"Project",#N/A,FALSE,"PROJECT";"Summary -2",#N/A,FALSE,"SUMMARY"}</definedName>
    <definedName name="wrnf.report" localSheetId="5" hidden="1">{"Offgrid",#N/A,FALSE,"OFFGRID";"Region",#N/A,FALSE,"REGION";"Offgrid -2",#N/A,FALSE,"OFFGRID";"WTP",#N/A,FALSE,"WTP";"WTP -2",#N/A,FALSE,"WTP";"Project",#N/A,FALSE,"PROJECT";"Summary -2",#N/A,FALSE,"SUMMARY"}</definedName>
    <definedName name="wrnf.report" localSheetId="6" hidden="1">{"Offgrid",#N/A,FALSE,"OFFGRID";"Region",#N/A,FALSE,"REGION";"Offgrid -2",#N/A,FALSE,"OFFGRID";"WTP",#N/A,FALSE,"WTP";"WTP -2",#N/A,FALSE,"WTP";"Project",#N/A,FALSE,"PROJECT";"Summary -2",#N/A,FALSE,"SUMMARY"}</definedName>
    <definedName name="wrnf.report" localSheetId="8"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nf_xoa2" localSheetId="12" hidden="1">{"Offgrid",#N/A,FALSE,"OFFGRID";"Region",#N/A,FALSE,"REGION";"Offgrid -2",#N/A,FALSE,"OFFGRID";"WTP",#N/A,FALSE,"WTP";"WTP -2",#N/A,FALSE,"WTP";"Project",#N/A,FALSE,"PROJECT";"Summary -2",#N/A,FALSE,"SUMMARY"}</definedName>
    <definedName name="wrnf_xoa2" localSheetId="14" hidden="1">{"Offgrid",#N/A,FALSE,"OFFGRID";"Region",#N/A,FALSE,"REGION";"Offgrid -2",#N/A,FALSE,"OFFGRID";"WTP",#N/A,FALSE,"WTP";"WTP -2",#N/A,FALSE,"WTP";"Project",#N/A,FALSE,"PROJECT";"Summary -2",#N/A,FALSE,"SUMMARY"}</definedName>
    <definedName name="wrnf_xoa2" localSheetId="0" hidden="1">{"Offgrid",#N/A,FALSE,"OFFGRID";"Region",#N/A,FALSE,"REGION";"Offgrid -2",#N/A,FALSE,"OFFGRID";"WTP",#N/A,FALSE,"WTP";"WTP -2",#N/A,FALSE,"WTP";"Project",#N/A,FALSE,"PROJECT";"Summary -2",#N/A,FALSE,"SUMMARY"}</definedName>
    <definedName name="wrnf_xoa2" localSheetId="2" hidden="1">{"Offgrid",#N/A,FALSE,"OFFGRID";"Region",#N/A,FALSE,"REGION";"Offgrid -2",#N/A,FALSE,"OFFGRID";"WTP",#N/A,FALSE,"WTP";"WTP -2",#N/A,FALSE,"WTP";"Project",#N/A,FALSE,"PROJECT";"Summary -2",#N/A,FALSE,"SUMMARY"}</definedName>
    <definedName name="wrnf_xoa2" localSheetId="3" hidden="1">{"Offgrid",#N/A,FALSE,"OFFGRID";"Region",#N/A,FALSE,"REGION";"Offgrid -2",#N/A,FALSE,"OFFGRID";"WTP",#N/A,FALSE,"WTP";"WTP -2",#N/A,FALSE,"WTP";"Project",#N/A,FALSE,"PROJECT";"Summary -2",#N/A,FALSE,"SUMMARY"}</definedName>
    <definedName name="wrnf_xoa2" localSheetId="5" hidden="1">{"Offgrid",#N/A,FALSE,"OFFGRID";"Region",#N/A,FALSE,"REGION";"Offgrid -2",#N/A,FALSE,"OFFGRID";"WTP",#N/A,FALSE,"WTP";"WTP -2",#N/A,FALSE,"WTP";"Project",#N/A,FALSE,"PROJECT";"Summary -2",#N/A,FALSE,"SUMMARY"}</definedName>
    <definedName name="wrnf_xoa2" localSheetId="6" hidden="1">{"Offgrid",#N/A,FALSE,"OFFGRID";"Region",#N/A,FALSE,"REGION";"Offgrid -2",#N/A,FALSE,"OFFGRID";"WTP",#N/A,FALSE,"WTP";"WTP -2",#N/A,FALSE,"WTP";"Project",#N/A,FALSE,"PROJECT";"Summary -2",#N/A,FALSE,"SUMMARY"}</definedName>
    <definedName name="wrnf_xoa2" localSheetId="8"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s" localSheetId="9">#REF!</definedName>
    <definedName name="ws" localSheetId="13">#REF!</definedName>
    <definedName name="ws" localSheetId="0">#REF!</definedName>
    <definedName name="ws" localSheetId="2">#REF!</definedName>
    <definedName name="ws" localSheetId="3">#REF!</definedName>
    <definedName name="ws" localSheetId="8">#REF!</definedName>
    <definedName name="ws">#REF!</definedName>
    <definedName name="Wss" localSheetId="9">#REF!</definedName>
    <definedName name="Wss" localSheetId="0">#REF!</definedName>
    <definedName name="Wss" localSheetId="2">#REF!</definedName>
    <definedName name="Wss" localSheetId="3">#REF!</definedName>
    <definedName name="Wss" localSheetId="8">#REF!</definedName>
    <definedName name="Wss">#REF!</definedName>
    <definedName name="Wst" localSheetId="9">#REF!</definedName>
    <definedName name="Wst" localSheetId="0">#REF!</definedName>
    <definedName name="Wst" localSheetId="2">#REF!</definedName>
    <definedName name="Wst" localSheetId="3">#REF!</definedName>
    <definedName name="Wst" localSheetId="8">#REF!</definedName>
    <definedName name="Wst">#REF!</definedName>
    <definedName name="wt" localSheetId="0">#REF!</definedName>
    <definedName name="wt" localSheetId="2">#REF!</definedName>
    <definedName name="wt" localSheetId="3">#REF!</definedName>
    <definedName name="wt" localSheetId="8">#REF!</definedName>
    <definedName name="wt">#REF!</definedName>
    <definedName name="wup" localSheetId="0">#REF!</definedName>
    <definedName name="wup" localSheetId="2">#REF!</definedName>
    <definedName name="wup" localSheetId="3">#REF!</definedName>
    <definedName name="wup" localSheetId="8">#REF!</definedName>
    <definedName name="wup">#REF!</definedName>
    <definedName name="WW">#N/A</definedName>
    <definedName name="wwww" localSheetId="12" hidden="1">{0}</definedName>
    <definedName name="wwww" localSheetId="14" hidden="1">{0}</definedName>
    <definedName name="wwww" localSheetId="0" hidden="1">{0}</definedName>
    <definedName name="wwww" localSheetId="2" hidden="1">{0}</definedName>
    <definedName name="wwww" localSheetId="3" hidden="1">{0}</definedName>
    <definedName name="wwww" localSheetId="5" hidden="1">{0}</definedName>
    <definedName name="wwww" localSheetId="6" hidden="1">{0}</definedName>
    <definedName name="wwww" localSheetId="8" hidden="1">{0}</definedName>
    <definedName name="wwww" hidden="1">{0}</definedName>
    <definedName name="Wzb" localSheetId="9">#REF!</definedName>
    <definedName name="Wzb" localSheetId="13">#REF!</definedName>
    <definedName name="Wzb" localSheetId="0">#REF!</definedName>
    <definedName name="Wzb" localSheetId="2">#REF!</definedName>
    <definedName name="Wzb" localSheetId="3">#REF!</definedName>
    <definedName name="Wzb" localSheetId="8">#REF!</definedName>
    <definedName name="Wzb">#REF!</definedName>
    <definedName name="Wzt" localSheetId="9">#REF!</definedName>
    <definedName name="Wzt" localSheetId="0">#REF!</definedName>
    <definedName name="Wzt" localSheetId="2">#REF!</definedName>
    <definedName name="Wzt" localSheetId="3">#REF!</definedName>
    <definedName name="Wzt" localSheetId="8">#REF!</definedName>
    <definedName name="Wzt">#REF!</definedName>
    <definedName name="X" localSheetId="9">#REF!</definedName>
    <definedName name="X" localSheetId="0">#REF!</definedName>
    <definedName name="X" localSheetId="2">#REF!</definedName>
    <definedName name="X" localSheetId="3">#REF!</definedName>
    <definedName name="X" localSheetId="8">#REF!</definedName>
    <definedName name="X">#REF!</definedName>
    <definedName name="X_" localSheetId="0">#REF!</definedName>
    <definedName name="X_" localSheetId="2">#REF!</definedName>
    <definedName name="X_" localSheetId="3">#REF!</definedName>
    <definedName name="X_" localSheetId="8">#REF!</definedName>
    <definedName name="X_">#REF!</definedName>
    <definedName name="x_list" localSheetId="0">#REF!</definedName>
    <definedName name="x_list" localSheetId="2">#REF!</definedName>
    <definedName name="x_list" localSheetId="3">#REF!</definedName>
    <definedName name="x_list" localSheetId="8">#REF!</definedName>
    <definedName name="x_list">#REF!</definedName>
    <definedName name="x1_" localSheetId="0">#REF!</definedName>
    <definedName name="x1_" localSheetId="2">#REF!</definedName>
    <definedName name="x1_" localSheetId="3">#REF!</definedName>
    <definedName name="x1_" localSheetId="8">#REF!</definedName>
    <definedName name="x1_">#REF!</definedName>
    <definedName name="x1pind" localSheetId="0">#REF!</definedName>
    <definedName name="x1pind" localSheetId="2">#REF!</definedName>
    <definedName name="x1pind" localSheetId="3">#REF!</definedName>
    <definedName name="x1pind" localSheetId="8">#REF!</definedName>
    <definedName name="x1pind">#REF!</definedName>
    <definedName name="X1pINDnc" localSheetId="0">#REF!</definedName>
    <definedName name="X1pINDnc" localSheetId="2">#REF!</definedName>
    <definedName name="X1pINDnc" localSheetId="3">#REF!</definedName>
    <definedName name="X1pINDnc" localSheetId="8">#REF!</definedName>
    <definedName name="X1pINDnc">#REF!</definedName>
    <definedName name="X1pINDvc" localSheetId="0">#REF!</definedName>
    <definedName name="X1pINDvc" localSheetId="2">#REF!</definedName>
    <definedName name="X1pINDvc" localSheetId="3">#REF!</definedName>
    <definedName name="X1pINDvc" localSheetId="8">#REF!</definedName>
    <definedName name="X1pINDvc">#REF!</definedName>
    <definedName name="X1pINDvl" localSheetId="0">#REF!</definedName>
    <definedName name="X1pINDvl" localSheetId="2">#REF!</definedName>
    <definedName name="X1pINDvl" localSheetId="3">#REF!</definedName>
    <definedName name="X1pINDvl" localSheetId="8">#REF!</definedName>
    <definedName name="X1pINDvl">#REF!</definedName>
    <definedName name="x1pint" localSheetId="0">#REF!</definedName>
    <definedName name="x1pint" localSheetId="2">#REF!</definedName>
    <definedName name="x1pint" localSheetId="3">#REF!</definedName>
    <definedName name="x1pint" localSheetId="8">#REF!</definedName>
    <definedName name="x1pint">#REF!</definedName>
    <definedName name="x1ping" localSheetId="0">#REF!</definedName>
    <definedName name="x1ping" localSheetId="2">#REF!</definedName>
    <definedName name="x1ping" localSheetId="3">#REF!</definedName>
    <definedName name="x1ping" localSheetId="8">#REF!</definedName>
    <definedName name="x1ping">#REF!</definedName>
    <definedName name="X1pINGnc" localSheetId="0">#REF!</definedName>
    <definedName name="X1pINGnc" localSheetId="2">#REF!</definedName>
    <definedName name="X1pINGnc" localSheetId="3">#REF!</definedName>
    <definedName name="X1pINGnc" localSheetId="8">#REF!</definedName>
    <definedName name="X1pINGnc">#REF!</definedName>
    <definedName name="X1pINGvc" localSheetId="0">#REF!</definedName>
    <definedName name="X1pINGvc" localSheetId="2">#REF!</definedName>
    <definedName name="X1pINGvc" localSheetId="3">#REF!</definedName>
    <definedName name="X1pINGvc" localSheetId="8">#REF!</definedName>
    <definedName name="X1pINGvc">#REF!</definedName>
    <definedName name="X1pINGvl" localSheetId="0">#REF!</definedName>
    <definedName name="X1pINGvl" localSheetId="2">#REF!</definedName>
    <definedName name="X1pINGvl" localSheetId="3">#REF!</definedName>
    <definedName name="X1pINGvl" localSheetId="8">#REF!</definedName>
    <definedName name="X1pINGvl">#REF!</definedName>
    <definedName name="x2_" localSheetId="0">#REF!</definedName>
    <definedName name="x2_" localSheetId="2">#REF!</definedName>
    <definedName name="x2_" localSheetId="3">#REF!</definedName>
    <definedName name="x2_" localSheetId="8">#REF!</definedName>
    <definedName name="x2_">#REF!</definedName>
    <definedName name="XA" localSheetId="0">#REF!</definedName>
    <definedName name="XA" localSheetId="2">#REF!</definedName>
    <definedName name="XA" localSheetId="3">#REF!</definedName>
    <definedName name="XA" localSheetId="8">#REF!</definedName>
    <definedName name="XA">#REF!</definedName>
    <definedName name="xa1pm" localSheetId="0">#REF!</definedName>
    <definedName name="xa1pm" localSheetId="2">#REF!</definedName>
    <definedName name="xa1pm" localSheetId="3">#REF!</definedName>
    <definedName name="xa1pm" localSheetId="8">#REF!</definedName>
    <definedName name="xa1pm">#REF!</definedName>
    <definedName name="xa3pm" localSheetId="0">#REF!</definedName>
    <definedName name="xa3pm" localSheetId="2">#REF!</definedName>
    <definedName name="xa3pm" localSheetId="3">#REF!</definedName>
    <definedName name="xa3pm" localSheetId="8">#REF!</definedName>
    <definedName name="xa3pm">#REF!</definedName>
    <definedName name="XayLapKhac" localSheetId="0">#REF!</definedName>
    <definedName name="XayLapKhac" localSheetId="2">#REF!</definedName>
    <definedName name="XayLapKhac" localSheetId="3">#REF!</definedName>
    <definedName name="XayLapKhac" localSheetId="8">#REF!</definedName>
    <definedName name="XayLapKhac">#REF!</definedName>
    <definedName name="XB_80" localSheetId="0">#REF!</definedName>
    <definedName name="XB_80" localSheetId="2">#REF!</definedName>
    <definedName name="XB_80" localSheetId="3">#REF!</definedName>
    <definedName name="XB_80" localSheetId="8">#REF!</definedName>
    <definedName name="XB_80">#REF!</definedName>
    <definedName name="XBCNCKT">5600</definedName>
    <definedName name="XCCT">0.5</definedName>
    <definedName name="xcp" localSheetId="0">#REF!</definedName>
    <definedName name="xcp" localSheetId="2">#REF!</definedName>
    <definedName name="xcp" localSheetId="3">#REF!</definedName>
    <definedName name="xcp" localSheetId="8">#REF!</definedName>
    <definedName name="xcp">#REF!</definedName>
    <definedName name="xd0.6" localSheetId="0">#REF!</definedName>
    <definedName name="xd0.6" localSheetId="2">#REF!</definedName>
    <definedName name="xd0.6" localSheetId="3">#REF!</definedName>
    <definedName name="xd0.6" localSheetId="8">#REF!</definedName>
    <definedName name="xd0.6">#REF!</definedName>
    <definedName name="xd1.3" localSheetId="0">#REF!</definedName>
    <definedName name="xd1.3" localSheetId="2">#REF!</definedName>
    <definedName name="xd1.3" localSheetId="3">#REF!</definedName>
    <definedName name="xd1.3" localSheetId="8">#REF!</definedName>
    <definedName name="xd1.3">#REF!</definedName>
    <definedName name="xd1.5" localSheetId="0">#REF!</definedName>
    <definedName name="xd1.5" localSheetId="2">#REF!</definedName>
    <definedName name="xd1.5" localSheetId="3">#REF!</definedName>
    <definedName name="xd1.5" localSheetId="8">#REF!</definedName>
    <definedName name="xd1.5">#REF!</definedName>
    <definedName name="XDTB" localSheetId="0">#REF!</definedName>
    <definedName name="XDTB" localSheetId="2">#REF!</definedName>
    <definedName name="XDTB" localSheetId="3">#REF!</definedName>
    <definedName name="XDTB" localSheetId="8">#REF!</definedName>
    <definedName name="XDTB">#REF!</definedName>
    <definedName name="XDTT" localSheetId="0">#REF!</definedName>
    <definedName name="XDTT" localSheetId="2">#REF!</definedName>
    <definedName name="XDTT" localSheetId="3">#REF!</definedName>
    <definedName name="XDTT" localSheetId="8">#REF!</definedName>
    <definedName name="XDTT">#REF!</definedName>
    <definedName name="xebt6">#N/A</definedName>
    <definedName name="xelaodam" localSheetId="13">#REF!</definedName>
    <definedName name="xelaodam">'[2]R&amp;P'!$G$235</definedName>
    <definedName name="xenhua">#N/A</definedName>
    <definedName name="xetuoinhua">#N/A</definedName>
    <definedName name="xetuoinhua190" localSheetId="13">#REF!</definedName>
    <definedName name="xetuoinhua190" localSheetId="0">#REF!</definedName>
    <definedName name="xetuoinhua190" localSheetId="2">#REF!</definedName>
    <definedName name="xetuoinhua190" localSheetId="3">#REF!</definedName>
    <definedName name="xetuoinhua190" localSheetId="8">#REF!</definedName>
    <definedName name="xetuoinhua190">#REF!</definedName>
    <definedName name="xethung10t" localSheetId="13">#REF!</definedName>
    <definedName name="xethung10t">'[2]R&amp;P'!$G$191</definedName>
    <definedName name="xetreo" localSheetId="13">#REF!</definedName>
    <definedName name="xetreo">'[2]R&amp;P'!$G$274</definedName>
    <definedName name="xfco" localSheetId="0">#REF!</definedName>
    <definedName name="xfco" localSheetId="2">#REF!</definedName>
    <definedName name="xfco" localSheetId="3">#REF!</definedName>
    <definedName name="xfco" localSheetId="8">#REF!</definedName>
    <definedName name="xfco">#REF!</definedName>
    <definedName name="xfco3p" localSheetId="0">#REF!</definedName>
    <definedName name="xfco3p" localSheetId="2">#REF!</definedName>
    <definedName name="xfco3p" localSheetId="3">#REF!</definedName>
    <definedName name="xfco3p" localSheetId="8">#REF!</definedName>
    <definedName name="xfco3p">#REF!</definedName>
    <definedName name="XFCOnc" localSheetId="0">#REF!</definedName>
    <definedName name="XFCOnc" localSheetId="2">#REF!</definedName>
    <definedName name="XFCOnc" localSheetId="3">#REF!</definedName>
    <definedName name="XFCOnc" localSheetId="8">#REF!</definedName>
    <definedName name="XFCOnc">#REF!</definedName>
    <definedName name="xfcotnc" localSheetId="0">#REF!</definedName>
    <definedName name="xfcotnc" localSheetId="2">#REF!</definedName>
    <definedName name="xfcotnc" localSheetId="3">#REF!</definedName>
    <definedName name="xfcotnc" localSheetId="8">#REF!</definedName>
    <definedName name="xfcotnc">#REF!</definedName>
    <definedName name="xfcotvl" localSheetId="0">#REF!</definedName>
    <definedName name="xfcotvl" localSheetId="2">#REF!</definedName>
    <definedName name="xfcotvl" localSheetId="3">#REF!</definedName>
    <definedName name="xfcotvl" localSheetId="8">#REF!</definedName>
    <definedName name="xfcotvl">#REF!</definedName>
    <definedName name="XFCOvl" localSheetId="0">#REF!</definedName>
    <definedName name="XFCOvl" localSheetId="2">#REF!</definedName>
    <definedName name="XFCOvl" localSheetId="3">#REF!</definedName>
    <definedName name="XFCOvl" localSheetId="8">#REF!</definedName>
    <definedName name="XFCOvl">#REF!</definedName>
    <definedName name="xgc100" localSheetId="0">#REF!</definedName>
    <definedName name="xgc100" localSheetId="2">#REF!</definedName>
    <definedName name="xgc100" localSheetId="3">#REF!</definedName>
    <definedName name="xgc100" localSheetId="8">#REF!</definedName>
    <definedName name="xgc100">#REF!</definedName>
    <definedName name="xgc150" localSheetId="0">#REF!</definedName>
    <definedName name="xgc150" localSheetId="2">#REF!</definedName>
    <definedName name="xgc150" localSheetId="3">#REF!</definedName>
    <definedName name="xgc150" localSheetId="8">#REF!</definedName>
    <definedName name="xgc150">#REF!</definedName>
    <definedName name="xgc200" localSheetId="0">#REF!</definedName>
    <definedName name="xgc200" localSheetId="2">#REF!</definedName>
    <definedName name="xgc200" localSheetId="3">#REF!</definedName>
    <definedName name="xgc200" localSheetId="8">#REF!</definedName>
    <definedName name="xgc200">#REF!</definedName>
    <definedName name="xh" localSheetId="0">#REF!</definedName>
    <definedName name="xh" localSheetId="2">#REF!</definedName>
    <definedName name="xh" localSheetId="3">#REF!</definedName>
    <definedName name="xh" localSheetId="8">#REF!</definedName>
    <definedName name="xh">#REF!</definedName>
    <definedName name="xhn" localSheetId="0">#REF!</definedName>
    <definedName name="xhn" localSheetId="2">#REF!</definedName>
    <definedName name="xhn" localSheetId="3">#REF!</definedName>
    <definedName name="xhn" localSheetId="8">#REF!</definedName>
    <definedName name="xhn">#REF!</definedName>
    <definedName name="xig" localSheetId="0">#REF!</definedName>
    <definedName name="xig" localSheetId="2">#REF!</definedName>
    <definedName name="xig" localSheetId="3">#REF!</definedName>
    <definedName name="xig" localSheetId="8">#REF!</definedName>
    <definedName name="xig">#REF!</definedName>
    <definedName name="xig1" localSheetId="0">#REF!</definedName>
    <definedName name="xig1" localSheetId="2">#REF!</definedName>
    <definedName name="xig1" localSheetId="3">#REF!</definedName>
    <definedName name="xig1" localSheetId="8">#REF!</definedName>
    <definedName name="xig1">#REF!</definedName>
    <definedName name="xig1p" localSheetId="0">#REF!</definedName>
    <definedName name="xig1p" localSheetId="2">#REF!</definedName>
    <definedName name="xig1p" localSheetId="3">#REF!</definedName>
    <definedName name="xig1p" localSheetId="8">#REF!</definedName>
    <definedName name="xig1p">#REF!</definedName>
    <definedName name="xig3p" localSheetId="0">#REF!</definedName>
    <definedName name="xig3p" localSheetId="2">#REF!</definedName>
    <definedName name="xig3p" localSheetId="3">#REF!</definedName>
    <definedName name="xig3p" localSheetId="8">#REF!</definedName>
    <definedName name="xig3p">#REF!</definedName>
    <definedName name="XIGnc" localSheetId="0">#REF!</definedName>
    <definedName name="XIGnc" localSheetId="2">#REF!</definedName>
    <definedName name="XIGnc" localSheetId="3">#REF!</definedName>
    <definedName name="XIGnc" localSheetId="8">#REF!</definedName>
    <definedName name="XIGnc">#REF!</definedName>
    <definedName name="xignc3p" localSheetId="0">#REF!</definedName>
    <definedName name="xignc3p" localSheetId="2">#REF!</definedName>
    <definedName name="xignc3p" localSheetId="3">#REF!</definedName>
    <definedName name="xignc3p" localSheetId="8">#REF!</definedName>
    <definedName name="xignc3p">#REF!</definedName>
    <definedName name="XIGvc" localSheetId="0">#REF!</definedName>
    <definedName name="XIGvc" localSheetId="2">#REF!</definedName>
    <definedName name="XIGvc" localSheetId="3">#REF!</definedName>
    <definedName name="XIGvc" localSheetId="8">#REF!</definedName>
    <definedName name="XIGvc">#REF!</definedName>
    <definedName name="XIGvl" localSheetId="0">#REF!</definedName>
    <definedName name="XIGvl" localSheetId="2">#REF!</definedName>
    <definedName name="XIGvl" localSheetId="3">#REF!</definedName>
    <definedName name="XIGvl" localSheetId="8">#REF!</definedName>
    <definedName name="XIGvl">#REF!</definedName>
    <definedName name="xigvl3p" localSheetId="0">#REF!</definedName>
    <definedName name="xigvl3p" localSheetId="2">#REF!</definedName>
    <definedName name="xigvl3p" localSheetId="3">#REF!</definedName>
    <definedName name="xigvl3p" localSheetId="8">#REF!</definedName>
    <definedName name="xigvl3p">#REF!</definedName>
    <definedName name="ximang" localSheetId="0">#REF!</definedName>
    <definedName name="ximang" localSheetId="2">#REF!</definedName>
    <definedName name="ximang" localSheetId="3">#REF!</definedName>
    <definedName name="ximang" localSheetId="8">#REF!</definedName>
    <definedName name="ximang">#REF!</definedName>
    <definedName name="xin" localSheetId="0">#REF!</definedName>
    <definedName name="xin" localSheetId="2">#REF!</definedName>
    <definedName name="xin" localSheetId="3">#REF!</definedName>
    <definedName name="xin" localSheetId="8">#REF!</definedName>
    <definedName name="xin">#REF!</definedName>
    <definedName name="xin190" localSheetId="0">#REF!</definedName>
    <definedName name="xin190" localSheetId="2">#REF!</definedName>
    <definedName name="xin190" localSheetId="3">#REF!</definedName>
    <definedName name="xin190" localSheetId="8">#REF!</definedName>
    <definedName name="xin190">#REF!</definedName>
    <definedName name="xin1903p" localSheetId="0">#REF!</definedName>
    <definedName name="xin1903p" localSheetId="2">#REF!</definedName>
    <definedName name="xin1903p" localSheetId="3">#REF!</definedName>
    <definedName name="xin1903p" localSheetId="8">#REF!</definedName>
    <definedName name="xin1903p">#REF!</definedName>
    <definedName name="xin2903p" localSheetId="0">#REF!</definedName>
    <definedName name="xin2903p" localSheetId="2">#REF!</definedName>
    <definedName name="xin2903p" localSheetId="3">#REF!</definedName>
    <definedName name="xin2903p" localSheetId="8">#REF!</definedName>
    <definedName name="xin2903p">#REF!</definedName>
    <definedName name="xin290nc3p" localSheetId="0">#REF!</definedName>
    <definedName name="xin290nc3p" localSheetId="2">#REF!</definedName>
    <definedName name="xin290nc3p" localSheetId="3">#REF!</definedName>
    <definedName name="xin290nc3p" localSheetId="8">#REF!</definedName>
    <definedName name="xin290nc3p">#REF!</definedName>
    <definedName name="xin290vl3p" localSheetId="0">#REF!</definedName>
    <definedName name="xin290vl3p" localSheetId="2">#REF!</definedName>
    <definedName name="xin290vl3p" localSheetId="3">#REF!</definedName>
    <definedName name="xin290vl3p" localSheetId="8">#REF!</definedName>
    <definedName name="xin290vl3p">#REF!</definedName>
    <definedName name="xin3p" localSheetId="0">#REF!</definedName>
    <definedName name="xin3p" localSheetId="2">#REF!</definedName>
    <definedName name="xin3p" localSheetId="3">#REF!</definedName>
    <definedName name="xin3p" localSheetId="8">#REF!</definedName>
    <definedName name="xin3p">#REF!</definedName>
    <definedName name="xind" localSheetId="0">#REF!</definedName>
    <definedName name="xind" localSheetId="2">#REF!</definedName>
    <definedName name="xind" localSheetId="3">#REF!</definedName>
    <definedName name="xind" localSheetId="8">#REF!</definedName>
    <definedName name="xind">#REF!</definedName>
    <definedName name="xind1p" localSheetId="0">#REF!</definedName>
    <definedName name="xind1p" localSheetId="2">#REF!</definedName>
    <definedName name="xind1p" localSheetId="3">#REF!</definedName>
    <definedName name="xind1p" localSheetId="8">#REF!</definedName>
    <definedName name="xind1p">#REF!</definedName>
    <definedName name="xind3p" localSheetId="0">#REF!</definedName>
    <definedName name="xind3p" localSheetId="2">#REF!</definedName>
    <definedName name="xind3p" localSheetId="3">#REF!</definedName>
    <definedName name="xind3p" localSheetId="8">#REF!</definedName>
    <definedName name="xind3p">#REF!</definedName>
    <definedName name="xindnc1p" localSheetId="0">#REF!</definedName>
    <definedName name="xindnc1p" localSheetId="2">#REF!</definedName>
    <definedName name="xindnc1p" localSheetId="3">#REF!</definedName>
    <definedName name="xindnc1p" localSheetId="8">#REF!</definedName>
    <definedName name="xindnc1p">#REF!</definedName>
    <definedName name="xindvl1p" localSheetId="0">#REF!</definedName>
    <definedName name="xindvl1p" localSheetId="2">#REF!</definedName>
    <definedName name="xindvl1p" localSheetId="3">#REF!</definedName>
    <definedName name="xindvl1p" localSheetId="8">#REF!</definedName>
    <definedName name="xindvl1p">#REF!</definedName>
    <definedName name="XINnc" localSheetId="0">#REF!</definedName>
    <definedName name="XINnc" localSheetId="2">#REF!</definedName>
    <definedName name="XINnc" localSheetId="3">#REF!</definedName>
    <definedName name="XINnc" localSheetId="8">#REF!</definedName>
    <definedName name="XINnc">#REF!</definedName>
    <definedName name="xinnc3p" localSheetId="0">#REF!</definedName>
    <definedName name="xinnc3p" localSheetId="2">#REF!</definedName>
    <definedName name="xinnc3p" localSheetId="3">#REF!</definedName>
    <definedName name="xinnc3p" localSheetId="8">#REF!</definedName>
    <definedName name="xinnc3p">#REF!</definedName>
    <definedName name="xint1p" localSheetId="0">#REF!</definedName>
    <definedName name="xint1p" localSheetId="2">#REF!</definedName>
    <definedName name="xint1p" localSheetId="3">#REF!</definedName>
    <definedName name="xint1p" localSheetId="8">#REF!</definedName>
    <definedName name="xint1p">#REF!</definedName>
    <definedName name="XINvc" localSheetId="0">#REF!</definedName>
    <definedName name="XINvc" localSheetId="2">#REF!</definedName>
    <definedName name="XINvc" localSheetId="3">#REF!</definedName>
    <definedName name="XINvc" localSheetId="8">#REF!</definedName>
    <definedName name="XINvc">#REF!</definedName>
    <definedName name="XINvl" localSheetId="0">#REF!</definedName>
    <definedName name="XINvl" localSheetId="2">#REF!</definedName>
    <definedName name="XINvl" localSheetId="3">#REF!</definedName>
    <definedName name="XINvl" localSheetId="8">#REF!</definedName>
    <definedName name="XINvl">#REF!</definedName>
    <definedName name="xinvl3p" localSheetId="0">#REF!</definedName>
    <definedName name="xinvl3p" localSheetId="2">#REF!</definedName>
    <definedName name="xinvl3p" localSheetId="3">#REF!</definedName>
    <definedName name="xinvl3p" localSheetId="8">#REF!</definedName>
    <definedName name="xinvl3p">#REF!</definedName>
    <definedName name="xing1p" localSheetId="0">#REF!</definedName>
    <definedName name="xing1p" localSheetId="2">#REF!</definedName>
    <definedName name="xing1p" localSheetId="3">#REF!</definedName>
    <definedName name="xing1p" localSheetId="8">#REF!</definedName>
    <definedName name="xing1p">#REF!</definedName>
    <definedName name="xingnc1p" localSheetId="0">#REF!</definedName>
    <definedName name="xingnc1p" localSheetId="2">#REF!</definedName>
    <definedName name="xingnc1p" localSheetId="3">#REF!</definedName>
    <definedName name="xingnc1p" localSheetId="8">#REF!</definedName>
    <definedName name="xingnc1p">#REF!</definedName>
    <definedName name="xingvl1p" localSheetId="0">#REF!</definedName>
    <definedName name="xingvl1p" localSheetId="2">#REF!</definedName>
    <definedName name="xingvl1p" localSheetId="3">#REF!</definedName>
    <definedName name="xingvl1p" localSheetId="8">#REF!</definedName>
    <definedName name="xingvl1p">#REF!</definedName>
    <definedName name="xit" localSheetId="0">#REF!</definedName>
    <definedName name="xit" localSheetId="2">#REF!</definedName>
    <definedName name="xit" localSheetId="3">#REF!</definedName>
    <definedName name="xit" localSheetId="8">#REF!</definedName>
    <definedName name="xit">#REF!</definedName>
    <definedName name="xit1" localSheetId="0">#REF!</definedName>
    <definedName name="xit1" localSheetId="2">#REF!</definedName>
    <definedName name="xit1" localSheetId="3">#REF!</definedName>
    <definedName name="xit1" localSheetId="8">#REF!</definedName>
    <definedName name="xit1">#REF!</definedName>
    <definedName name="xit1p" localSheetId="0">#REF!</definedName>
    <definedName name="xit1p" localSheetId="2">#REF!</definedName>
    <definedName name="xit1p" localSheetId="3">#REF!</definedName>
    <definedName name="xit1p" localSheetId="8">#REF!</definedName>
    <definedName name="xit1p">#REF!</definedName>
    <definedName name="xit23p" localSheetId="0">#REF!</definedName>
    <definedName name="xit23p" localSheetId="2">#REF!</definedName>
    <definedName name="xit23p" localSheetId="3">#REF!</definedName>
    <definedName name="xit23p" localSheetId="8">#REF!</definedName>
    <definedName name="xit23p">#REF!</definedName>
    <definedName name="xit2nc3p" localSheetId="0">#REF!</definedName>
    <definedName name="xit2nc3p" localSheetId="2">#REF!</definedName>
    <definedName name="xit2nc3p" localSheetId="3">#REF!</definedName>
    <definedName name="xit2nc3p" localSheetId="8">#REF!</definedName>
    <definedName name="xit2nc3p">#REF!</definedName>
    <definedName name="xit2vl3p" localSheetId="0">#REF!</definedName>
    <definedName name="xit2vl3p" localSheetId="2">#REF!</definedName>
    <definedName name="xit2vl3p" localSheetId="3">#REF!</definedName>
    <definedName name="xit2vl3p" localSheetId="8">#REF!</definedName>
    <definedName name="xit2vl3p">#REF!</definedName>
    <definedName name="xit3p" localSheetId="0">#REF!</definedName>
    <definedName name="xit3p" localSheetId="2">#REF!</definedName>
    <definedName name="xit3p" localSheetId="3">#REF!</definedName>
    <definedName name="xit3p" localSheetId="8">#REF!</definedName>
    <definedName name="xit3p">#REF!</definedName>
    <definedName name="XITnc" localSheetId="0">#REF!</definedName>
    <definedName name="XITnc" localSheetId="2">#REF!</definedName>
    <definedName name="XITnc" localSheetId="3">#REF!</definedName>
    <definedName name="XITnc" localSheetId="8">#REF!</definedName>
    <definedName name="XITnc">#REF!</definedName>
    <definedName name="xitnc3p" localSheetId="0">#REF!</definedName>
    <definedName name="xitnc3p" localSheetId="2">#REF!</definedName>
    <definedName name="xitnc3p" localSheetId="3">#REF!</definedName>
    <definedName name="xitnc3p" localSheetId="8">#REF!</definedName>
    <definedName name="xitnc3p">#REF!</definedName>
    <definedName name="XITvc" localSheetId="0">#REF!</definedName>
    <definedName name="XITvc" localSheetId="2">#REF!</definedName>
    <definedName name="XITvc" localSheetId="3">#REF!</definedName>
    <definedName name="XITvc" localSheetId="8">#REF!</definedName>
    <definedName name="XITvc">#REF!</definedName>
    <definedName name="XITvl" localSheetId="0">#REF!</definedName>
    <definedName name="XITvl" localSheetId="2">#REF!</definedName>
    <definedName name="XITvl" localSheetId="3">#REF!</definedName>
    <definedName name="XITvl" localSheetId="8">#REF!</definedName>
    <definedName name="XITvl">#REF!</definedName>
    <definedName name="xitvl3p" localSheetId="0">#REF!</definedName>
    <definedName name="xitvl3p" localSheetId="2">#REF!</definedName>
    <definedName name="xitvl3p" localSheetId="3">#REF!</definedName>
    <definedName name="xitvl3p" localSheetId="8">#REF!</definedName>
    <definedName name="xitvl3p">#REF!</definedName>
    <definedName name="xk" localSheetId="0">#REF!</definedName>
    <definedName name="xk" localSheetId="2">#REF!</definedName>
    <definedName name="xk" localSheetId="3">#REF!</definedName>
    <definedName name="xk" localSheetId="8">#REF!</definedName>
    <definedName name="xk">#REF!</definedName>
    <definedName name="xk0.6" localSheetId="0">#REF!</definedName>
    <definedName name="xk0.6" localSheetId="2">#REF!</definedName>
    <definedName name="xk0.6" localSheetId="3">#REF!</definedName>
    <definedName name="xk0.6" localSheetId="8">#REF!</definedName>
    <definedName name="xk0.6">#REF!</definedName>
    <definedName name="xk1.3" localSheetId="0">#REF!</definedName>
    <definedName name="xk1.3" localSheetId="2">#REF!</definedName>
    <definedName name="xk1.3" localSheetId="3">#REF!</definedName>
    <definedName name="xk1.3" localSheetId="8">#REF!</definedName>
    <definedName name="xk1.3">#REF!</definedName>
    <definedName name="xk1.5" localSheetId="0">#REF!</definedName>
    <definedName name="xk1.5" localSheetId="2">#REF!</definedName>
    <definedName name="xk1.5" localSheetId="3">#REF!</definedName>
    <definedName name="xk1.5" localSheetId="8">#REF!</definedName>
    <definedName name="xk1.5">#REF!</definedName>
    <definedName name="xkich" localSheetId="0">#REF!</definedName>
    <definedName name="xkich" localSheetId="2">#REF!</definedName>
    <definedName name="xkich" localSheetId="3">#REF!</definedName>
    <definedName name="xkich" localSheetId="8">#REF!</definedName>
    <definedName name="xkich">#REF!</definedName>
    <definedName name="xl" localSheetId="0">#REF!</definedName>
    <definedName name="xl" localSheetId="2">#REF!</definedName>
    <definedName name="xl" localSheetId="3">#REF!</definedName>
    <definedName name="xl" localSheetId="8">#REF!</definedName>
    <definedName name="xl">#REF!</definedName>
    <definedName name="xl3x250" localSheetId="0">#REF!</definedName>
    <definedName name="xl3x250" localSheetId="2">#REF!</definedName>
    <definedName name="xl3x250" localSheetId="3">#REF!</definedName>
    <definedName name="xl3x250" localSheetId="8">#REF!</definedName>
    <definedName name="xl3x250">#REF!</definedName>
    <definedName name="XL3X400" localSheetId="0">#REF!</definedName>
    <definedName name="XL3X400" localSheetId="2">#REF!</definedName>
    <definedName name="XL3X400" localSheetId="3">#REF!</definedName>
    <definedName name="XL3X400" localSheetId="8">#REF!</definedName>
    <definedName name="XL3X400">#REF!</definedName>
    <definedName name="xlc" localSheetId="0">#REF!</definedName>
    <definedName name="xlc" localSheetId="2">#REF!</definedName>
    <definedName name="xlc" localSheetId="3">#REF!</definedName>
    <definedName name="xlc" localSheetId="8">#REF!</definedName>
    <definedName name="xlc">#REF!</definedName>
    <definedName name="xld1.4" localSheetId="0">#REF!</definedName>
    <definedName name="xld1.4" localSheetId="2">#REF!</definedName>
    <definedName name="xld1.4" localSheetId="3">#REF!</definedName>
    <definedName name="xld1.4" localSheetId="8">#REF!</definedName>
    <definedName name="xld1.4">#REF!</definedName>
    <definedName name="xlk" localSheetId="0">#REF!</definedName>
    <definedName name="xlk" localSheetId="2">#REF!</definedName>
    <definedName name="xlk" localSheetId="3">#REF!</definedName>
    <definedName name="xlk" localSheetId="8">#REF!</definedName>
    <definedName name="xlk">#REF!</definedName>
    <definedName name="xlk1.4" localSheetId="0">#REF!</definedName>
    <definedName name="xlk1.4" localSheetId="2">#REF!</definedName>
    <definedName name="xlk1.4" localSheetId="3">#REF!</definedName>
    <definedName name="xlk1.4" localSheetId="8">#REF!</definedName>
    <definedName name="xlk1.4">#REF!</definedName>
    <definedName name="xls" localSheetId="9" hidden="1">{"'Sheet1'!$L$16"}</definedName>
    <definedName name="xls" localSheetId="12" hidden="1">{"'Sheet1'!$L$16"}</definedName>
    <definedName name="xls" localSheetId="13" hidden="1">{"'Sheet1'!$L$16"}</definedName>
    <definedName name="xls" localSheetId="14" hidden="1">{"'Sheet1'!$L$16"}</definedName>
    <definedName name="xls" localSheetId="15" hidden="1">{"'Sheet1'!$L$16"}</definedName>
    <definedName name="xls" localSheetId="16" hidden="1">{"'Sheet1'!$L$16"}</definedName>
    <definedName name="xls" localSheetId="0" hidden="1">{"'Sheet1'!$L$16"}</definedName>
    <definedName name="xls" localSheetId="2" hidden="1">{"'Sheet1'!$L$16"}</definedName>
    <definedName name="xls" localSheetId="3" hidden="1">{"'Sheet1'!$L$16"}</definedName>
    <definedName name="xls" localSheetId="5" hidden="1">{"'Sheet1'!$L$16"}</definedName>
    <definedName name="xls" localSheetId="6" hidden="1">{"'Sheet1'!$L$16"}</definedName>
    <definedName name="xls" localSheetId="8" hidden="1">{"'Sheet1'!$L$16"}</definedName>
    <definedName name="xls" hidden="1">{"'Sheet1'!$L$16"}</definedName>
    <definedName name="xlttbninh" localSheetId="9" hidden="1">{"'Sheet1'!$L$16"}</definedName>
    <definedName name="xlttbninh" localSheetId="12" hidden="1">{"'Sheet1'!$L$16"}</definedName>
    <definedName name="xlttbninh" localSheetId="13" hidden="1">{"'Sheet1'!$L$16"}</definedName>
    <definedName name="xlttbninh" localSheetId="14" hidden="1">{"'Sheet1'!$L$16"}</definedName>
    <definedName name="xlttbninh" localSheetId="15" hidden="1">{"'Sheet1'!$L$16"}</definedName>
    <definedName name="xlttbninh" localSheetId="16" hidden="1">{"'Sheet1'!$L$16"}</definedName>
    <definedName name="xlttbninh" localSheetId="0" hidden="1">{"'Sheet1'!$L$16"}</definedName>
    <definedName name="xlttbninh" localSheetId="2" hidden="1">{"'Sheet1'!$L$16"}</definedName>
    <definedName name="xlttbninh" localSheetId="3" hidden="1">{"'Sheet1'!$L$16"}</definedName>
    <definedName name="xlttbninh" localSheetId="5" hidden="1">{"'Sheet1'!$L$16"}</definedName>
    <definedName name="xlttbninh" localSheetId="6" hidden="1">{"'Sheet1'!$L$16"}</definedName>
    <definedName name="xlttbninh" localSheetId="8" hidden="1">{"'Sheet1'!$L$16"}</definedName>
    <definedName name="xlttbninh" hidden="1">{"'Sheet1'!$L$16"}</definedName>
    <definedName name="xm">[14]gvl!$N$16</definedName>
    <definedName name="XM.M10.1" localSheetId="9">#REF!</definedName>
    <definedName name="XM.M10.1" localSheetId="13">#REF!</definedName>
    <definedName name="XM.M10.1" localSheetId="0">#REF!</definedName>
    <definedName name="XM.M10.1" localSheetId="2">#REF!</definedName>
    <definedName name="XM.M10.1" localSheetId="3">#REF!</definedName>
    <definedName name="XM.M10.1" localSheetId="8">#REF!</definedName>
    <definedName name="XM.M10.1">#REF!</definedName>
    <definedName name="XM.M10.2" localSheetId="9">#REF!</definedName>
    <definedName name="XM.M10.2" localSheetId="0">#REF!</definedName>
    <definedName name="XM.M10.2" localSheetId="2">#REF!</definedName>
    <definedName name="XM.M10.2" localSheetId="3">#REF!</definedName>
    <definedName name="XM.M10.2" localSheetId="8">#REF!</definedName>
    <definedName name="XM.M10.2">#REF!</definedName>
    <definedName name="XM.MDT" localSheetId="9">#REF!</definedName>
    <definedName name="XM.MDT" localSheetId="0">#REF!</definedName>
    <definedName name="XM.MDT" localSheetId="2">#REF!</definedName>
    <definedName name="XM.MDT" localSheetId="3">#REF!</definedName>
    <definedName name="XM.MDT" localSheetId="8">#REF!</definedName>
    <definedName name="XM.MDT">#REF!</definedName>
    <definedName name="XMAX" localSheetId="0">#REF!</definedName>
    <definedName name="XMAX" localSheetId="2">#REF!</definedName>
    <definedName name="XMAX" localSheetId="3">#REF!</definedName>
    <definedName name="XMAX" localSheetId="8">#REF!</definedName>
    <definedName name="XMAX">#REF!</definedName>
    <definedName name="XMB30" localSheetId="0">#REF!</definedName>
    <definedName name="XMB30" localSheetId="2">#REF!</definedName>
    <definedName name="XMB30" localSheetId="3">#REF!</definedName>
    <definedName name="XMB30" localSheetId="8">#REF!</definedName>
    <definedName name="XMB30">#REF!</definedName>
    <definedName name="XMB40" localSheetId="0">#REF!</definedName>
    <definedName name="XMB40" localSheetId="2">#REF!</definedName>
    <definedName name="XMB40" localSheetId="3">#REF!</definedName>
    <definedName name="XMB40" localSheetId="8">#REF!</definedName>
    <definedName name="XMB40">#REF!</definedName>
    <definedName name="xmcax" localSheetId="0">#REF!</definedName>
    <definedName name="xmcax" localSheetId="2">#REF!</definedName>
    <definedName name="xmcax" localSheetId="3">#REF!</definedName>
    <definedName name="xmcax" localSheetId="8">#REF!</definedName>
    <definedName name="xmcax">#REF!</definedName>
    <definedName name="XMIN" localSheetId="0">#REF!</definedName>
    <definedName name="XMIN" localSheetId="2">#REF!</definedName>
    <definedName name="XMIN" localSheetId="3">#REF!</definedName>
    <definedName name="XMIN" localSheetId="8">#REF!</definedName>
    <definedName name="XMIN">#REF!</definedName>
    <definedName name="xmp40" localSheetId="0">#REF!</definedName>
    <definedName name="xmp40" localSheetId="2">#REF!</definedName>
    <definedName name="xmp40" localSheetId="3">#REF!</definedName>
    <definedName name="xmp40" localSheetId="8">#REF!</definedName>
    <definedName name="xmp40">#REF!</definedName>
    <definedName name="xn" localSheetId="0">#REF!</definedName>
    <definedName name="xn" localSheetId="2">#REF!</definedName>
    <definedName name="xn" localSheetId="3">#REF!</definedName>
    <definedName name="xn" localSheetId="8">#REF!</definedName>
    <definedName name="xn">#REF!</definedName>
    <definedName name="xnkhung" localSheetId="12" hidden="1">{#N/A,#N/A,FALSE,"Chung"}</definedName>
    <definedName name="xnkhung" localSheetId="14" hidden="1">{#N/A,#N/A,FALSE,"Chung"}</definedName>
    <definedName name="xnkhung" localSheetId="0" hidden="1">{#N/A,#N/A,FALSE,"Chung"}</definedName>
    <definedName name="xnkhung" localSheetId="2" hidden="1">{#N/A,#N/A,FALSE,"Chung"}</definedName>
    <definedName name="xnkhung" localSheetId="3" hidden="1">{#N/A,#N/A,FALSE,"Chung"}</definedName>
    <definedName name="xnkhung" localSheetId="5" hidden="1">{#N/A,#N/A,FALSE,"Chung"}</definedName>
    <definedName name="xnkhung" localSheetId="6" hidden="1">{#N/A,#N/A,FALSE,"Chung"}</definedName>
    <definedName name="xnkhung" localSheetId="8" hidden="1">{#N/A,#N/A,FALSE,"Chung"}</definedName>
    <definedName name="xnkhung" hidden="1">{#N/A,#N/A,FALSE,"Chung"}</definedName>
    <definedName name="xoa1" localSheetId="12" hidden="1">{"'Sheet1'!$L$16"}</definedName>
    <definedName name="xoa1" localSheetId="14" hidden="1">{"'Sheet1'!$L$16"}</definedName>
    <definedName name="xoa1" localSheetId="0" hidden="1">{"'Sheet1'!$L$16"}</definedName>
    <definedName name="xoa1" localSheetId="2" hidden="1">{"'Sheet1'!$L$16"}</definedName>
    <definedName name="xoa1" localSheetId="3" hidden="1">{"'Sheet1'!$L$16"}</definedName>
    <definedName name="xoa1" localSheetId="5" hidden="1">{"'Sheet1'!$L$16"}</definedName>
    <definedName name="xoa1" localSheetId="6" hidden="1">{"'Sheet1'!$L$16"}</definedName>
    <definedName name="xoa1" localSheetId="8" hidden="1">{"'Sheet1'!$L$16"}</definedName>
    <definedName name="xoa1" hidden="1">{"'Sheet1'!$L$16"}</definedName>
    <definedName name="xoa2" localSheetId="12" hidden="1">{#N/A,#N/A,FALSE,"Chi tiÆt"}</definedName>
    <definedName name="xoa2" localSheetId="14" hidden="1">{#N/A,#N/A,FALSE,"Chi tiÆt"}</definedName>
    <definedName name="xoa2" localSheetId="0" hidden="1">{#N/A,#N/A,FALSE,"Chi tiÆt"}</definedName>
    <definedName name="xoa2" localSheetId="2" hidden="1">{#N/A,#N/A,FALSE,"Chi tiÆt"}</definedName>
    <definedName name="xoa2" localSheetId="3" hidden="1">{#N/A,#N/A,FALSE,"Chi tiÆt"}</definedName>
    <definedName name="xoa2" localSheetId="5" hidden="1">{#N/A,#N/A,FALSE,"Chi tiÆt"}</definedName>
    <definedName name="xoa2" localSheetId="6" hidden="1">{#N/A,#N/A,FALSE,"Chi tiÆt"}</definedName>
    <definedName name="xoa2" localSheetId="8" hidden="1">{#N/A,#N/A,FALSE,"Chi tiÆt"}</definedName>
    <definedName name="xoa2" hidden="1">{#N/A,#N/A,FALSE,"Chi tiÆt"}</definedName>
    <definedName name="xoa3" localSheetId="12" hidden="1">{"Offgrid",#N/A,FALSE,"OFFGRID";"Region",#N/A,FALSE,"REGION";"Offgrid -2",#N/A,FALSE,"OFFGRID";"WTP",#N/A,FALSE,"WTP";"WTP -2",#N/A,FALSE,"WTP";"Project",#N/A,FALSE,"PROJECT";"Summary -2",#N/A,FALSE,"SUMMARY"}</definedName>
    <definedName name="xoa3" localSheetId="14" hidden="1">{"Offgrid",#N/A,FALSE,"OFFGRID";"Region",#N/A,FALSE,"REGION";"Offgrid -2",#N/A,FALSE,"OFFGRID";"WTP",#N/A,FALSE,"WTP";"WTP -2",#N/A,FALSE,"WTP";"Project",#N/A,FALSE,"PROJECT";"Summary -2",#N/A,FALSE,"SUMMARY"}</definedName>
    <definedName name="xoa3" localSheetId="0" hidden="1">{"Offgrid",#N/A,FALSE,"OFFGRID";"Region",#N/A,FALSE,"REGION";"Offgrid -2",#N/A,FALSE,"OFFGRID";"WTP",#N/A,FALSE,"WTP";"WTP -2",#N/A,FALSE,"WTP";"Project",#N/A,FALSE,"PROJECT";"Summary -2",#N/A,FALSE,"SUMMARY"}</definedName>
    <definedName name="xoa3" localSheetId="2" hidden="1">{"Offgrid",#N/A,FALSE,"OFFGRID";"Region",#N/A,FALSE,"REGION";"Offgrid -2",#N/A,FALSE,"OFFGRID";"WTP",#N/A,FALSE,"WTP";"WTP -2",#N/A,FALSE,"WTP";"Project",#N/A,FALSE,"PROJECT";"Summary -2",#N/A,FALSE,"SUMMARY"}</definedName>
    <definedName name="xoa3" localSheetId="3" hidden="1">{"Offgrid",#N/A,FALSE,"OFFGRID";"Region",#N/A,FALSE,"REGION";"Offgrid -2",#N/A,FALSE,"OFFGRID";"WTP",#N/A,FALSE,"WTP";"WTP -2",#N/A,FALSE,"WTP";"Project",#N/A,FALSE,"PROJECT";"Summary -2",#N/A,FALSE,"SUMMARY"}</definedName>
    <definedName name="xoa3" localSheetId="5" hidden="1">{"Offgrid",#N/A,FALSE,"OFFGRID";"Region",#N/A,FALSE,"REGION";"Offgrid -2",#N/A,FALSE,"OFFGRID";"WTP",#N/A,FALSE,"WTP";"WTP -2",#N/A,FALSE,"WTP";"Project",#N/A,FALSE,"PROJECT";"Summary -2",#N/A,FALSE,"SUMMARY"}</definedName>
    <definedName name="xoa3" localSheetId="6" hidden="1">{"Offgrid",#N/A,FALSE,"OFFGRID";"Region",#N/A,FALSE,"REGION";"Offgrid -2",#N/A,FALSE,"OFFGRID";"WTP",#N/A,FALSE,"WTP";"WTP -2",#N/A,FALSE,"WTP";"Project",#N/A,FALSE,"PROJECT";"Summary -2",#N/A,FALSE,"SUMMARY"}</definedName>
    <definedName name="xoa3" localSheetId="8" hidden="1">{"Offgrid",#N/A,FALSE,"OFFGRID";"Region",#N/A,FALSE,"REGION";"Offgrid -2",#N/A,FALSE,"OFFGRID";"WTP",#N/A,FALSE,"WTP";"WTP -2",#N/A,FALSE,"WTP";"Project",#N/A,FALSE,"PROJECT";"Summary -2",#N/A,FALSE,"SUMMARY"}</definedName>
    <definedName name="xoa3" hidden="1">{"Offgrid",#N/A,FALSE,"OFFGRID";"Region",#N/A,FALSE,"REGION";"Offgrid -2",#N/A,FALSE,"OFFGRID";"WTP",#N/A,FALSE,"WTP";"WTP -2",#N/A,FALSE,"WTP";"Project",#N/A,FALSE,"PROJECT";"Summary -2",#N/A,FALSE,"SUMMARY"}</definedName>
    <definedName name="xoa4" localSheetId="12" hidden="1">{"Offgrid",#N/A,FALSE,"OFFGRID";"Region",#N/A,FALSE,"REGION";"Offgrid -2",#N/A,FALSE,"OFFGRID";"WTP",#N/A,FALSE,"WTP";"WTP -2",#N/A,FALSE,"WTP";"Project",#N/A,FALSE,"PROJECT";"Summary -2",#N/A,FALSE,"SUMMARY"}</definedName>
    <definedName name="xoa4" localSheetId="14" hidden="1">{"Offgrid",#N/A,FALSE,"OFFGRID";"Region",#N/A,FALSE,"REGION";"Offgrid -2",#N/A,FALSE,"OFFGRID";"WTP",#N/A,FALSE,"WTP";"WTP -2",#N/A,FALSE,"WTP";"Project",#N/A,FALSE,"PROJECT";"Summary -2",#N/A,FALSE,"SUMMARY"}</definedName>
    <definedName name="xoa4" localSheetId="0" hidden="1">{"Offgrid",#N/A,FALSE,"OFFGRID";"Region",#N/A,FALSE,"REGION";"Offgrid -2",#N/A,FALSE,"OFFGRID";"WTP",#N/A,FALSE,"WTP";"WTP -2",#N/A,FALSE,"WTP";"Project",#N/A,FALSE,"PROJECT";"Summary -2",#N/A,FALSE,"SUMMARY"}</definedName>
    <definedName name="xoa4" localSheetId="2" hidden="1">{"Offgrid",#N/A,FALSE,"OFFGRID";"Region",#N/A,FALSE,"REGION";"Offgrid -2",#N/A,FALSE,"OFFGRID";"WTP",#N/A,FALSE,"WTP";"WTP -2",#N/A,FALSE,"WTP";"Project",#N/A,FALSE,"PROJECT";"Summary -2",#N/A,FALSE,"SUMMARY"}</definedName>
    <definedName name="xoa4" localSheetId="3" hidden="1">{"Offgrid",#N/A,FALSE,"OFFGRID";"Region",#N/A,FALSE,"REGION";"Offgrid -2",#N/A,FALSE,"OFFGRID";"WTP",#N/A,FALSE,"WTP";"WTP -2",#N/A,FALSE,"WTP";"Project",#N/A,FALSE,"PROJECT";"Summary -2",#N/A,FALSE,"SUMMARY"}</definedName>
    <definedName name="xoa4" localSheetId="5" hidden="1">{"Offgrid",#N/A,FALSE,"OFFGRID";"Region",#N/A,FALSE,"REGION";"Offgrid -2",#N/A,FALSE,"OFFGRID";"WTP",#N/A,FALSE,"WTP";"WTP -2",#N/A,FALSE,"WTP";"Project",#N/A,FALSE,"PROJECT";"Summary -2",#N/A,FALSE,"SUMMARY"}</definedName>
    <definedName name="xoa4" localSheetId="6" hidden="1">{"Offgrid",#N/A,FALSE,"OFFGRID";"Region",#N/A,FALSE,"REGION";"Offgrid -2",#N/A,FALSE,"OFFGRID";"WTP",#N/A,FALSE,"WTP";"WTP -2",#N/A,FALSE,"WTP";"Project",#N/A,FALSE,"PROJECT";"Summary -2",#N/A,FALSE,"SUMMARY"}</definedName>
    <definedName name="xoa4" localSheetId="8"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oaydap">#N/A</definedName>
    <definedName name="XTKKTTC">7500</definedName>
    <definedName name="xuclat0.4" localSheetId="0">#REF!</definedName>
    <definedName name="xuclat0.4" localSheetId="2">#REF!</definedName>
    <definedName name="xuclat0.4" localSheetId="3">#REF!</definedName>
    <definedName name="xuclat0.4" localSheetId="8">#REF!</definedName>
    <definedName name="xuclat0.4">#REF!</definedName>
    <definedName name="xuclat1" localSheetId="13">#REF!</definedName>
    <definedName name="xuclat1">'[2]R&amp;P'!$G$138</definedName>
    <definedName name="xuclat1.65" localSheetId="13">#REF!</definedName>
    <definedName name="xuclat1.65" localSheetId="0">#REF!</definedName>
    <definedName name="xuclat1.65" localSheetId="2">#REF!</definedName>
    <definedName name="xuclat1.65" localSheetId="3">#REF!</definedName>
    <definedName name="xuclat1.65" localSheetId="8">#REF!</definedName>
    <definedName name="xuclat1.65">#REF!</definedName>
    <definedName name="xuclat2" localSheetId="13">#REF!</definedName>
    <definedName name="xuclat2">#N/A</definedName>
    <definedName name="xuclat2.8" localSheetId="13">#REF!</definedName>
    <definedName name="xuclat2.8" localSheetId="0">#REF!</definedName>
    <definedName name="xuclat2.8" localSheetId="2">#REF!</definedName>
    <definedName name="xuclat2.8" localSheetId="3">#REF!</definedName>
    <definedName name="xuclat2.8" localSheetId="8">#REF!</definedName>
    <definedName name="xuclat2.8">#REF!</definedName>
    <definedName name="xucxich0.22" localSheetId="0">#REF!</definedName>
    <definedName name="xucxich0.22" localSheetId="2">#REF!</definedName>
    <definedName name="xucxich0.22" localSheetId="3">#REF!</definedName>
    <definedName name="xucxich0.22" localSheetId="8">#REF!</definedName>
    <definedName name="xucxich0.22">#REF!</definedName>
    <definedName name="xucxich0.25" localSheetId="0">#REF!</definedName>
    <definedName name="xucxich0.25" localSheetId="2">#REF!</definedName>
    <definedName name="xucxich0.25" localSheetId="3">#REF!</definedName>
    <definedName name="xucxich0.25" localSheetId="8">#REF!</definedName>
    <definedName name="xucxich0.25">#REF!</definedName>
    <definedName name="xucxich0.3" localSheetId="0">#REF!</definedName>
    <definedName name="xucxich0.3" localSheetId="2">#REF!</definedName>
    <definedName name="xucxich0.3" localSheetId="3">#REF!</definedName>
    <definedName name="xucxich0.3" localSheetId="8">#REF!</definedName>
    <definedName name="xucxich0.3">#REF!</definedName>
    <definedName name="xucxich0.35" localSheetId="0">#REF!</definedName>
    <definedName name="xucxich0.35" localSheetId="2">#REF!</definedName>
    <definedName name="xucxich0.35" localSheetId="3">#REF!</definedName>
    <definedName name="xucxich0.35" localSheetId="8">#REF!</definedName>
    <definedName name="xucxich0.35">#REF!</definedName>
    <definedName name="xucxich0.4" localSheetId="0">#REF!</definedName>
    <definedName name="xucxich0.4" localSheetId="2">#REF!</definedName>
    <definedName name="xucxich0.4" localSheetId="3">#REF!</definedName>
    <definedName name="xucxich0.4" localSheetId="8">#REF!</definedName>
    <definedName name="xucxich0.4">#REF!</definedName>
    <definedName name="xucxich0.5" localSheetId="0">#REF!</definedName>
    <definedName name="xucxich0.5" localSheetId="2">#REF!</definedName>
    <definedName name="xucxich0.5" localSheetId="3">#REF!</definedName>
    <definedName name="xucxich0.5" localSheetId="8">#REF!</definedName>
    <definedName name="xucxich0.5">#REF!</definedName>
    <definedName name="xucxich0.65" localSheetId="0">#REF!</definedName>
    <definedName name="xucxich0.65" localSheetId="2">#REF!</definedName>
    <definedName name="xucxich0.65" localSheetId="3">#REF!</definedName>
    <definedName name="xucxich0.65" localSheetId="8">#REF!</definedName>
    <definedName name="xucxich0.65">#REF!</definedName>
    <definedName name="xucxich1" localSheetId="0">#REF!</definedName>
    <definedName name="xucxich1" localSheetId="2">#REF!</definedName>
    <definedName name="xucxich1" localSheetId="3">#REF!</definedName>
    <definedName name="xucxich1" localSheetId="8">#REF!</definedName>
    <definedName name="xucxich1">#REF!</definedName>
    <definedName name="xucxich1.2" localSheetId="0">#REF!</definedName>
    <definedName name="xucxich1.2" localSheetId="2">#REF!</definedName>
    <definedName name="xucxich1.2" localSheetId="3">#REF!</definedName>
    <definedName name="xucxich1.2" localSheetId="8">#REF!</definedName>
    <definedName name="xucxich1.2">#REF!</definedName>
    <definedName name="xucxich1.25" localSheetId="0">#REF!</definedName>
    <definedName name="xucxich1.25" localSheetId="2">#REF!</definedName>
    <definedName name="xucxich1.25" localSheetId="3">#REF!</definedName>
    <definedName name="xucxich1.25" localSheetId="8">#REF!</definedName>
    <definedName name="xucxich1.25">#REF!</definedName>
    <definedName name="xucxich1.6" localSheetId="0">#REF!</definedName>
    <definedName name="xucxich1.6" localSheetId="2">#REF!</definedName>
    <definedName name="xucxich1.6" localSheetId="3">#REF!</definedName>
    <definedName name="xucxich1.6" localSheetId="8">#REF!</definedName>
    <definedName name="xucxich1.6">#REF!</definedName>
    <definedName name="xucxich2" localSheetId="0">#REF!</definedName>
    <definedName name="xucxich2" localSheetId="2">#REF!</definedName>
    <definedName name="xucxich2" localSheetId="3">#REF!</definedName>
    <definedName name="xucxich2" localSheetId="8">#REF!</definedName>
    <definedName name="xucxich2">#REF!</definedName>
    <definedName name="xucxich2.5" localSheetId="0">#REF!</definedName>
    <definedName name="xucxich2.5" localSheetId="2">#REF!</definedName>
    <definedName name="xucxich2.5" localSheetId="3">#REF!</definedName>
    <definedName name="xucxich2.5" localSheetId="8">#REF!</definedName>
    <definedName name="xucxich2.5">#REF!</definedName>
    <definedName name="xucxich4" localSheetId="0">#REF!</definedName>
    <definedName name="xucxich4" localSheetId="2">#REF!</definedName>
    <definedName name="xucxich4" localSheetId="3">#REF!</definedName>
    <definedName name="xucxich4" localSheetId="8">#REF!</definedName>
    <definedName name="xucxich4">#REF!</definedName>
    <definedName name="xucxich4.6" localSheetId="0">#REF!</definedName>
    <definedName name="xucxich4.6" localSheetId="2">#REF!</definedName>
    <definedName name="xucxich4.6" localSheetId="3">#REF!</definedName>
    <definedName name="xucxich4.6" localSheetId="8">#REF!</definedName>
    <definedName name="xucxich4.6">#REF!</definedName>
    <definedName name="xucxich5" localSheetId="0">#REF!</definedName>
    <definedName name="xucxich5" localSheetId="2">#REF!</definedName>
    <definedName name="xucxich5" localSheetId="3">#REF!</definedName>
    <definedName name="xucxich5" localSheetId="8">#REF!</definedName>
    <definedName name="xucxich5">#REF!</definedName>
    <definedName name="xuchoi0.15" localSheetId="9">#REF!</definedName>
    <definedName name="xuchoi0.15" localSheetId="13">#REF!</definedName>
    <definedName name="xuchoi0.15" localSheetId="0">#REF!</definedName>
    <definedName name="xuchoi0.15" localSheetId="2">#REF!</definedName>
    <definedName name="xuchoi0.15" localSheetId="3">#REF!</definedName>
    <definedName name="xuchoi0.15" localSheetId="8">#REF!</definedName>
    <definedName name="xuchoi0.15">#REF!</definedName>
    <definedName name="xuchoi0.25" localSheetId="9">#REF!</definedName>
    <definedName name="xuchoi0.25" localSheetId="0">#REF!</definedName>
    <definedName name="xuchoi0.25" localSheetId="2">#REF!</definedName>
    <definedName name="xuchoi0.25" localSheetId="3">#REF!</definedName>
    <definedName name="xuchoi0.25" localSheetId="8">#REF!</definedName>
    <definedName name="xuchoi0.25">#REF!</definedName>
    <definedName name="xuchoi0.3" localSheetId="9">#REF!</definedName>
    <definedName name="xuchoi0.3" localSheetId="0">#REF!</definedName>
    <definedName name="xuchoi0.3" localSheetId="2">#REF!</definedName>
    <definedName name="xuchoi0.3" localSheetId="3">#REF!</definedName>
    <definedName name="xuchoi0.3" localSheetId="8">#REF!</definedName>
    <definedName name="xuchoi0.3">#REF!</definedName>
    <definedName name="xuchoi0.35" localSheetId="0">#REF!</definedName>
    <definedName name="xuchoi0.35" localSheetId="2">#REF!</definedName>
    <definedName name="xuchoi0.35" localSheetId="3">#REF!</definedName>
    <definedName name="xuchoi0.35" localSheetId="8">#REF!</definedName>
    <definedName name="xuchoi0.35">#REF!</definedName>
    <definedName name="xuchoi0.4" localSheetId="0">#REF!</definedName>
    <definedName name="xuchoi0.4" localSheetId="2">#REF!</definedName>
    <definedName name="xuchoi0.4" localSheetId="3">#REF!</definedName>
    <definedName name="xuchoi0.4" localSheetId="8">#REF!</definedName>
    <definedName name="xuchoi0.4">#REF!</definedName>
    <definedName name="xuchoi0.65" localSheetId="0">#REF!</definedName>
    <definedName name="xuchoi0.65" localSheetId="2">#REF!</definedName>
    <definedName name="xuchoi0.65" localSheetId="3">#REF!</definedName>
    <definedName name="xuchoi0.65" localSheetId="8">#REF!</definedName>
    <definedName name="xuchoi0.65">#REF!</definedName>
    <definedName name="xuchoi0.75" localSheetId="0">#REF!</definedName>
    <definedName name="xuchoi0.75" localSheetId="2">#REF!</definedName>
    <definedName name="xuchoi0.75" localSheetId="3">#REF!</definedName>
    <definedName name="xuchoi0.75" localSheetId="8">#REF!</definedName>
    <definedName name="xuchoi0.75">#REF!</definedName>
    <definedName name="xuchoi1.25" localSheetId="0">#REF!</definedName>
    <definedName name="xuchoi1.25" localSheetId="2">#REF!</definedName>
    <definedName name="xuchoi1.25" localSheetId="3">#REF!</definedName>
    <definedName name="xuchoi1.25" localSheetId="8">#REF!</definedName>
    <definedName name="xuchoi1.25">#REF!</definedName>
    <definedName name="xvxcvxc" localSheetId="12" hidden="1">{"'Sheet1'!$L$16"}</definedName>
    <definedName name="xvxcvxc" localSheetId="14" hidden="1">{"'Sheet1'!$L$16"}</definedName>
    <definedName name="xvxcvxc" localSheetId="0" hidden="1">{"'Sheet1'!$L$16"}</definedName>
    <definedName name="xvxcvxc" localSheetId="2" hidden="1">{"'Sheet1'!$L$16"}</definedName>
    <definedName name="xvxcvxc" localSheetId="3" hidden="1">{"'Sheet1'!$L$16"}</definedName>
    <definedName name="xvxcvxc" localSheetId="5" hidden="1">{"'Sheet1'!$L$16"}</definedName>
    <definedName name="xvxcvxc" localSheetId="6" hidden="1">{"'Sheet1'!$L$16"}</definedName>
    <definedName name="xvxcvxc" localSheetId="8" hidden="1">{"'Sheet1'!$L$16"}</definedName>
    <definedName name="xvxcvxc" hidden="1">{"'Sheet1'!$L$16"}</definedName>
    <definedName name="xx" localSheetId="0">#REF!</definedName>
    <definedName name="xx" localSheetId="2">#REF!</definedName>
    <definedName name="xx" localSheetId="3">#REF!</definedName>
    <definedName name="xx" localSheetId="8">#REF!</definedName>
    <definedName name="xx">#REF!</definedName>
    <definedName name="xxx" localSheetId="0">#REF!</definedName>
    <definedName name="xxx" localSheetId="2">#REF!</definedName>
    <definedName name="xxx" localSheetId="3">#REF!</definedName>
    <definedName name="xxx" localSheetId="8">#REF!</definedName>
    <definedName name="xxx">#REF!</definedName>
    <definedName name="xxx2" localSheetId="0">#REF!</definedName>
    <definedName name="xxx2" localSheetId="2">#REF!</definedName>
    <definedName name="xxx2" localSheetId="3">#REF!</definedName>
    <definedName name="xxx2" localSheetId="8">#REF!</definedName>
    <definedName name="xxx2">#REF!</definedName>
    <definedName name="y" localSheetId="0">#REF!</definedName>
    <definedName name="y" localSheetId="2">#REF!</definedName>
    <definedName name="y" localSheetId="3">#REF!</definedName>
    <definedName name="y" localSheetId="8">#REF!</definedName>
    <definedName name="y">#REF!</definedName>
    <definedName name="y_list" localSheetId="0">#REF!</definedName>
    <definedName name="y_list" localSheetId="2">#REF!</definedName>
    <definedName name="y_list" localSheetId="3">#REF!</definedName>
    <definedName name="y_list" localSheetId="8">#REF!</definedName>
    <definedName name="y_list">#REF!</definedName>
    <definedName name="yb" localSheetId="0">#REF!</definedName>
    <definedName name="yb" localSheetId="2">#REF!</definedName>
    <definedName name="yb" localSheetId="3">#REF!</definedName>
    <definedName name="yb" localSheetId="8">#REF!</definedName>
    <definedName name="yb">#REF!</definedName>
    <definedName name="ycp" localSheetId="0">#REF!</definedName>
    <definedName name="ycp" localSheetId="2">#REF!</definedName>
    <definedName name="ycp" localSheetId="3">#REF!</definedName>
    <definedName name="ycp" localSheetId="8">#REF!</definedName>
    <definedName name="ycp">#REF!</definedName>
    <definedName name="yen">142.83</definedName>
    <definedName name="Yen_A">#N/A</definedName>
    <definedName name="Yen_B">#N/A</definedName>
    <definedName name="yen1" localSheetId="9">#REF!</definedName>
    <definedName name="yen1" localSheetId="13">#REF!</definedName>
    <definedName name="yen1" localSheetId="0">#REF!</definedName>
    <definedName name="yen1" localSheetId="2">#REF!</definedName>
    <definedName name="yen1" localSheetId="3">#REF!</definedName>
    <definedName name="yen1" localSheetId="8">#REF!</definedName>
    <definedName name="yen1">#REF!</definedName>
    <definedName name="yen2" localSheetId="9">#REF!</definedName>
    <definedName name="yen2" localSheetId="0">#REF!</definedName>
    <definedName name="yen2" localSheetId="2">#REF!</definedName>
    <definedName name="yen2" localSheetId="3">#REF!</definedName>
    <definedName name="yen2" localSheetId="8">#REF!</definedName>
    <definedName name="yen2">#REF!</definedName>
    <definedName name="Yenthanh2" localSheetId="9" hidden="1">{"'Sheet1'!$L$16"}</definedName>
    <definedName name="Yenthanh2" localSheetId="12" hidden="1">{"'Sheet1'!$L$16"}</definedName>
    <definedName name="Yenthanh2" localSheetId="13" hidden="1">{"'Sheet1'!$L$16"}</definedName>
    <definedName name="Yenthanh2" localSheetId="14" hidden="1">{"'Sheet1'!$L$16"}</definedName>
    <definedName name="Yenthanh2" localSheetId="15" hidden="1">{"'Sheet1'!$L$16"}</definedName>
    <definedName name="Yenthanh2" localSheetId="16" hidden="1">{"'Sheet1'!$L$16"}</definedName>
    <definedName name="Yenthanh2" localSheetId="0" hidden="1">{"'Sheet1'!$L$16"}</definedName>
    <definedName name="Yenthanh2" localSheetId="2" hidden="1">{"'Sheet1'!$L$16"}</definedName>
    <definedName name="Yenthanh2" localSheetId="3" hidden="1">{"'Sheet1'!$L$16"}</definedName>
    <definedName name="Yenthanh2" localSheetId="8" hidden="1">{"'Sheet1'!$L$16"}</definedName>
    <definedName name="Yenthanh2" hidden="1">{"'Sheet1'!$L$16"}</definedName>
    <definedName name="yerua5" localSheetId="0">#REF!</definedName>
    <definedName name="yerua5" localSheetId="2">#REF!</definedName>
    <definedName name="yerua5" localSheetId="3">#REF!</definedName>
    <definedName name="yerua5" localSheetId="8">#REF!</definedName>
    <definedName name="yerua5">#REF!</definedName>
    <definedName name="yeu" localSheetId="12" hidden="1">{"'Sheet1'!$L$16"}</definedName>
    <definedName name="yeu" localSheetId="14" hidden="1">{"'Sheet1'!$L$16"}</definedName>
    <definedName name="yeu" localSheetId="0" hidden="1">{"'Sheet1'!$L$16"}</definedName>
    <definedName name="yeu" localSheetId="2" hidden="1">{"'Sheet1'!$L$16"}</definedName>
    <definedName name="yeu" localSheetId="3" hidden="1">{"'Sheet1'!$L$16"}</definedName>
    <definedName name="yeu" localSheetId="5" hidden="1">{"'Sheet1'!$L$16"}</definedName>
    <definedName name="yeu" localSheetId="6" hidden="1">{"'Sheet1'!$L$16"}</definedName>
    <definedName name="yeu" localSheetId="8" hidden="1">{"'Sheet1'!$L$16"}</definedName>
    <definedName name="yeu" hidden="1">{"'Sheet1'!$L$16"}</definedName>
    <definedName name="yiuti" localSheetId="12" hidden="1">{"'Sheet1'!$L$16"}</definedName>
    <definedName name="yiuti" localSheetId="14" hidden="1">{"'Sheet1'!$L$16"}</definedName>
    <definedName name="yiuti" localSheetId="0" hidden="1">{"'Sheet1'!$L$16"}</definedName>
    <definedName name="yiuti" localSheetId="2" hidden="1">{"'Sheet1'!$L$16"}</definedName>
    <definedName name="yiuti" localSheetId="3" hidden="1">{"'Sheet1'!$L$16"}</definedName>
    <definedName name="yiuti" localSheetId="5" hidden="1">{"'Sheet1'!$L$16"}</definedName>
    <definedName name="yiuti" localSheetId="6" hidden="1">{"'Sheet1'!$L$16"}</definedName>
    <definedName name="yiuti" localSheetId="8" hidden="1">{"'Sheet1'!$L$16"}</definedName>
    <definedName name="yiuti" hidden="1">{"'Sheet1'!$L$16"}</definedName>
    <definedName name="YMAX" localSheetId="0">#REF!</definedName>
    <definedName name="YMAX" localSheetId="2">#REF!</definedName>
    <definedName name="YMAX" localSheetId="3">#REF!</definedName>
    <definedName name="YMAX" localSheetId="8">#REF!</definedName>
    <definedName name="YMAX">#REF!</definedName>
    <definedName name="YMIN" localSheetId="0">#REF!</definedName>
    <definedName name="YMIN" localSheetId="2">#REF!</definedName>
    <definedName name="YMIN" localSheetId="3">#REF!</definedName>
    <definedName name="YMIN" localSheetId="8">#REF!</definedName>
    <definedName name="YMIN">#REF!</definedName>
    <definedName name="yo" localSheetId="0">#REF!</definedName>
    <definedName name="yo" localSheetId="2">#REF!</definedName>
    <definedName name="yo" localSheetId="3">#REF!</definedName>
    <definedName name="yo" localSheetId="8">#REF!</definedName>
    <definedName name="yo">#REF!</definedName>
    <definedName name="Yt" localSheetId="0">#REF!</definedName>
    <definedName name="Yt" localSheetId="2">#REF!</definedName>
    <definedName name="Yt" localSheetId="3">#REF!</definedName>
    <definedName name="Yt" localSheetId="8">#REF!</definedName>
    <definedName name="Yt">#REF!</definedName>
    <definedName name="ytd" localSheetId="0">#REF!</definedName>
    <definedName name="ytd" localSheetId="2">#REF!</definedName>
    <definedName name="ytd" localSheetId="3">#REF!</definedName>
    <definedName name="ytd" localSheetId="8">#REF!</definedName>
    <definedName name="ytd">#REF!</definedName>
    <definedName name="ytri" localSheetId="12" hidden="1">{"'Sheet1'!$L$16"}</definedName>
    <definedName name="ytri" localSheetId="14" hidden="1">{"'Sheet1'!$L$16"}</definedName>
    <definedName name="ytri" localSheetId="0" hidden="1">{"'Sheet1'!$L$16"}</definedName>
    <definedName name="ytri" localSheetId="2" hidden="1">{"'Sheet1'!$L$16"}</definedName>
    <definedName name="ytri" localSheetId="3" hidden="1">{"'Sheet1'!$L$16"}</definedName>
    <definedName name="ytri" localSheetId="5" hidden="1">{"'Sheet1'!$L$16"}</definedName>
    <definedName name="ytri" localSheetId="6" hidden="1">{"'Sheet1'!$L$16"}</definedName>
    <definedName name="ytri" localSheetId="8" hidden="1">{"'Sheet1'!$L$16"}</definedName>
    <definedName name="ytri" hidden="1">{"'Sheet1'!$L$16"}</definedName>
    <definedName name="ytru" localSheetId="12" hidden="1">{"'Sheet1'!$L$16"}</definedName>
    <definedName name="ytru" localSheetId="14" hidden="1">{"'Sheet1'!$L$16"}</definedName>
    <definedName name="ytru" localSheetId="0" hidden="1">{"'Sheet1'!$L$16"}</definedName>
    <definedName name="ytru" localSheetId="2" hidden="1">{"'Sheet1'!$L$16"}</definedName>
    <definedName name="ytru" localSheetId="3" hidden="1">{"'Sheet1'!$L$16"}</definedName>
    <definedName name="ytru" localSheetId="5" hidden="1">{"'Sheet1'!$L$16"}</definedName>
    <definedName name="ytru" localSheetId="6" hidden="1">{"'Sheet1'!$L$16"}</definedName>
    <definedName name="ytru" localSheetId="8" hidden="1">{"'Sheet1'!$L$16"}</definedName>
    <definedName name="ytru" hidden="1">{"'Sheet1'!$L$16"}</definedName>
    <definedName name="z" localSheetId="0">#REF!</definedName>
    <definedName name="z" localSheetId="2">#REF!</definedName>
    <definedName name="z" localSheetId="3">#REF!</definedName>
    <definedName name="z" localSheetId="8">#REF!</definedName>
    <definedName name="z">#REF!</definedName>
    <definedName name="Z_dh" localSheetId="0">#REF!</definedName>
    <definedName name="Z_dh" localSheetId="2">#REF!</definedName>
    <definedName name="Z_dh" localSheetId="3">#REF!</definedName>
    <definedName name="Z_dh" localSheetId="8">#REF!</definedName>
    <definedName name="Z_dh">#REF!</definedName>
    <definedName name="zbot" localSheetId="0">#REF!</definedName>
    <definedName name="zbot" localSheetId="2">#REF!</definedName>
    <definedName name="zbot" localSheetId="3">#REF!</definedName>
    <definedName name="zbot" localSheetId="8">#REF!</definedName>
    <definedName name="zbot">#REF!</definedName>
    <definedName name="zcg" localSheetId="12" hidden="1">{"'Sheet1'!$L$16"}</definedName>
    <definedName name="zcg" localSheetId="14" hidden="1">{"'Sheet1'!$L$16"}</definedName>
    <definedName name="zcg" localSheetId="0" hidden="1">{"'Sheet1'!$L$16"}</definedName>
    <definedName name="zcg" localSheetId="2" hidden="1">{"'Sheet1'!$L$16"}</definedName>
    <definedName name="zcg" localSheetId="3" hidden="1">{"'Sheet1'!$L$16"}</definedName>
    <definedName name="zcg" localSheetId="5" hidden="1">{"'Sheet1'!$L$16"}</definedName>
    <definedName name="zcg" localSheetId="6" hidden="1">{"'Sheet1'!$L$16"}</definedName>
    <definedName name="zcg" localSheetId="8" hidden="1">{"'Sheet1'!$L$16"}</definedName>
    <definedName name="zcg" hidden="1">{"'Sheet1'!$L$16"}</definedName>
    <definedName name="zcgxf" localSheetId="12" hidden="1">{"'Sheet1'!$L$16"}</definedName>
    <definedName name="zcgxf" localSheetId="14" hidden="1">{"'Sheet1'!$L$16"}</definedName>
    <definedName name="zcgxf" localSheetId="0" hidden="1">{"'Sheet1'!$L$16"}</definedName>
    <definedName name="zcgxf" localSheetId="2" hidden="1">{"'Sheet1'!$L$16"}</definedName>
    <definedName name="zcgxf" localSheetId="3" hidden="1">{"'Sheet1'!$L$16"}</definedName>
    <definedName name="zcgxf" localSheetId="5" hidden="1">{"'Sheet1'!$L$16"}</definedName>
    <definedName name="zcgxf" localSheetId="6" hidden="1">{"'Sheet1'!$L$16"}</definedName>
    <definedName name="zcgxf" localSheetId="8" hidden="1">{"'Sheet1'!$L$16"}</definedName>
    <definedName name="zcgxf" hidden="1">{"'Sheet1'!$L$16"}</definedName>
    <definedName name="Zip" localSheetId="0">#REF!</definedName>
    <definedName name="Zip" localSheetId="2">#REF!</definedName>
    <definedName name="Zip" localSheetId="3">#REF!</definedName>
    <definedName name="Zip" localSheetId="8">#REF!</definedName>
    <definedName name="Zip">#REF!</definedName>
    <definedName name="zl" localSheetId="0">#REF!</definedName>
    <definedName name="zl" localSheetId="2">#REF!</definedName>
    <definedName name="zl" localSheetId="3">#REF!</definedName>
    <definedName name="zl" localSheetId="8">#REF!</definedName>
    <definedName name="zl">#REF!</definedName>
    <definedName name="zt" localSheetId="0">#REF!</definedName>
    <definedName name="zt" localSheetId="2">#REF!</definedName>
    <definedName name="zt" localSheetId="3">#REF!</definedName>
    <definedName name="zt" localSheetId="8">#REF!</definedName>
    <definedName name="zt">#REF!</definedName>
    <definedName name="ztop" localSheetId="0">#REF!</definedName>
    <definedName name="ztop" localSheetId="2">#REF!</definedName>
    <definedName name="ztop" localSheetId="3">#REF!</definedName>
    <definedName name="ztop" localSheetId="8">#REF!</definedName>
    <definedName name="ztop">#REF!</definedName>
    <definedName name="Zw" localSheetId="0">#REF!</definedName>
    <definedName name="Zw" localSheetId="2">#REF!</definedName>
    <definedName name="Zw" localSheetId="3">#REF!</definedName>
    <definedName name="Zw" localSheetId="8">#REF!</definedName>
    <definedName name="Zw">#REF!</definedName>
    <definedName name="ZXD" localSheetId="0">#REF!</definedName>
    <definedName name="ZXD" localSheetId="2">#REF!</definedName>
    <definedName name="ZXD" localSheetId="3">#REF!</definedName>
    <definedName name="ZXD" localSheetId="8">#REF!</definedName>
    <definedName name="ZXD">#REF!</definedName>
    <definedName name="Zxl" localSheetId="0">#REF!</definedName>
    <definedName name="Zxl" localSheetId="2">#REF!</definedName>
    <definedName name="Zxl" localSheetId="3">#REF!</definedName>
    <definedName name="Zxl" localSheetId="8">#REF!</definedName>
    <definedName name="Zxl">#REF!</definedName>
    <definedName name="ZYX" localSheetId="0">#REF!</definedName>
    <definedName name="ZYX" localSheetId="2">#REF!</definedName>
    <definedName name="ZYX" localSheetId="3">#REF!</definedName>
    <definedName name="ZYX" localSheetId="8">#REF!</definedName>
    <definedName name="ZYX">#REF!</definedName>
    <definedName name="ZZZ" localSheetId="0">#REF!</definedName>
    <definedName name="ZZZ" localSheetId="2">#REF!</definedName>
    <definedName name="ZZZ" localSheetId="3">#REF!</definedName>
    <definedName name="ZZZ" localSheetId="8">#REF!</definedName>
    <definedName name="ZZZ">#REF!</definedName>
    <definedName name="전" localSheetId="0">#REF!</definedName>
    <definedName name="전" localSheetId="2">#REF!</definedName>
    <definedName name="전" localSheetId="3">#REF!</definedName>
    <definedName name="전" localSheetId="8">#REF!</definedName>
    <definedName name="전">#REF!</definedName>
    <definedName name="주택사업본부" localSheetId="0">#REF!</definedName>
    <definedName name="주택사업본부" localSheetId="2">#REF!</definedName>
    <definedName name="주택사업본부" localSheetId="3">#REF!</definedName>
    <definedName name="주택사업본부" localSheetId="8">#REF!</definedName>
    <definedName name="주택사업본부">#REF!</definedName>
    <definedName name="철구사업본부" localSheetId="0">#REF!</definedName>
    <definedName name="철구사업본부" localSheetId="2">#REF!</definedName>
    <definedName name="철구사업본부" localSheetId="3">#REF!</definedName>
    <definedName name="철구사업본부" localSheetId="8">#REF!</definedName>
    <definedName name="철구사업본부">#REF!</definedName>
    <definedName name="템플리트모듈1" localSheetId="9">BlankMacro1</definedName>
    <definedName name="템플리트모듈1" localSheetId="12">BlankMacro1</definedName>
    <definedName name="템플리트모듈1" localSheetId="13">BlankMacro1</definedName>
    <definedName name="템플리트모듈1" localSheetId="14">BlankMacro1</definedName>
    <definedName name="템플리트모듈1" localSheetId="0">BlankMacro1</definedName>
    <definedName name="템플리트모듈1" localSheetId="2">BlankMacro1</definedName>
    <definedName name="템플리트모듈1" localSheetId="3">BlankMacro1</definedName>
    <definedName name="템플리트모듈1" localSheetId="8">BlankMacro1</definedName>
    <definedName name="템플리트모듈1">BlankMacro1</definedName>
    <definedName name="템플리트모듈2" localSheetId="9">BlankMacro1</definedName>
    <definedName name="템플리트모듈2" localSheetId="12">BlankMacro1</definedName>
    <definedName name="템플리트모듈2" localSheetId="13">BlankMacro1</definedName>
    <definedName name="템플리트모듈2" localSheetId="14">BlankMacro1</definedName>
    <definedName name="템플리트모듈2" localSheetId="0">BlankMacro1</definedName>
    <definedName name="템플리트모듈2" localSheetId="2">BlankMacro1</definedName>
    <definedName name="템플리트모듈2" localSheetId="3">BlankMacro1</definedName>
    <definedName name="템플리트모듈2" localSheetId="8">BlankMacro1</definedName>
    <definedName name="템플리트모듈2">BlankMacro1</definedName>
    <definedName name="템플리트모듈3" localSheetId="9">BlankMacro1</definedName>
    <definedName name="템플리트모듈3" localSheetId="12">BlankMacro1</definedName>
    <definedName name="템플리트모듈3" localSheetId="13">BlankMacro1</definedName>
    <definedName name="템플리트모듈3" localSheetId="14">BlankMacro1</definedName>
    <definedName name="템플리트모듈3" localSheetId="0">BlankMacro1</definedName>
    <definedName name="템플리트모듈3" localSheetId="2">BlankMacro1</definedName>
    <definedName name="템플리트모듈3" localSheetId="3">BlankMacro1</definedName>
    <definedName name="템플리트모듈3" localSheetId="8">BlankMacro1</definedName>
    <definedName name="템플리트모듈3">BlankMacro1</definedName>
    <definedName name="템플리트모듈4" localSheetId="9">BlankMacro1</definedName>
    <definedName name="템플리트모듈4" localSheetId="12">BlankMacro1</definedName>
    <definedName name="템플리트모듈4" localSheetId="13">BlankMacro1</definedName>
    <definedName name="템플리트모듈4" localSheetId="14">BlankMacro1</definedName>
    <definedName name="템플리트모듈4" localSheetId="0">BlankMacro1</definedName>
    <definedName name="템플리트모듈4" localSheetId="2">BlankMacro1</definedName>
    <definedName name="템플리트모듈4" localSheetId="3">BlankMacro1</definedName>
    <definedName name="템플리트모듈4" localSheetId="8">BlankMacro1</definedName>
    <definedName name="템플리트모듈4">BlankMacro1</definedName>
    <definedName name="템플리트모듈5" localSheetId="9">BlankMacro1</definedName>
    <definedName name="템플리트모듈5" localSheetId="12">BlankMacro1</definedName>
    <definedName name="템플리트모듈5" localSheetId="13">BlankMacro1</definedName>
    <definedName name="템플리트모듈5" localSheetId="14">BlankMacro1</definedName>
    <definedName name="템플리트모듈5" localSheetId="0">BlankMacro1</definedName>
    <definedName name="템플리트모듈5" localSheetId="2">BlankMacro1</definedName>
    <definedName name="템플리트모듈5" localSheetId="3">BlankMacro1</definedName>
    <definedName name="템플리트모듈5" localSheetId="8">BlankMacro1</definedName>
    <definedName name="템플리트모듈5">BlankMacro1</definedName>
    <definedName name="템플리트모듈6" localSheetId="9">BlankMacro1</definedName>
    <definedName name="템플리트모듈6" localSheetId="12">BlankMacro1</definedName>
    <definedName name="템플리트모듈6" localSheetId="13">BlankMacro1</definedName>
    <definedName name="템플리트모듈6" localSheetId="14">BlankMacro1</definedName>
    <definedName name="템플리트모듈6" localSheetId="0">BlankMacro1</definedName>
    <definedName name="템플리트모듈6" localSheetId="2">BlankMacro1</definedName>
    <definedName name="템플리트모듈6" localSheetId="3">BlankMacro1</definedName>
    <definedName name="템플리트모듈6" localSheetId="8">BlankMacro1</definedName>
    <definedName name="템플리트모듈6">BlankMacro1</definedName>
    <definedName name="피팅" localSheetId="9">BlankMacro1</definedName>
    <definedName name="피팅" localSheetId="12">BlankMacro1</definedName>
    <definedName name="피팅" localSheetId="13">BlankMacro1</definedName>
    <definedName name="피팅" localSheetId="14">BlankMacro1</definedName>
    <definedName name="피팅" localSheetId="0">BlankMacro1</definedName>
    <definedName name="피팅" localSheetId="2">BlankMacro1</definedName>
    <definedName name="피팅" localSheetId="3">BlankMacro1</definedName>
    <definedName name="피팅" localSheetId="8">BlankMacro1</definedName>
    <definedName name="피팅">BlankMacro1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01" i="2" l="1"/>
  <c r="C101" i="2" s="1"/>
  <c r="D189" i="2" l="1"/>
  <c r="J156" i="33" l="1"/>
  <c r="I225" i="33" l="1"/>
  <c r="E215" i="33"/>
  <c r="E74" i="33"/>
  <c r="J13" i="59" l="1"/>
  <c r="J12" i="59"/>
  <c r="K10" i="59"/>
  <c r="J10" i="59"/>
  <c r="I10" i="59"/>
  <c r="H10" i="59"/>
  <c r="G10" i="59"/>
  <c r="F10" i="59"/>
  <c r="F9" i="59" s="1"/>
  <c r="E10" i="59"/>
  <c r="D10" i="59"/>
  <c r="K9" i="59"/>
  <c r="J9" i="59"/>
  <c r="I9" i="59"/>
  <c r="H9" i="59"/>
  <c r="G9" i="59"/>
  <c r="E9" i="59"/>
  <c r="D9" i="59"/>
  <c r="R63" i="58"/>
  <c r="N63" i="58"/>
  <c r="K63" i="58"/>
  <c r="R62" i="58"/>
  <c r="N62" i="58"/>
  <c r="K62" i="58"/>
  <c r="K56" i="58" s="1"/>
  <c r="K52" i="58" s="1"/>
  <c r="R61" i="58"/>
  <c r="N61" i="58"/>
  <c r="R60" i="58"/>
  <c r="N60" i="58"/>
  <c r="R59" i="58"/>
  <c r="N59" i="58"/>
  <c r="R58" i="58"/>
  <c r="N58" i="58"/>
  <c r="N56" i="58" s="1"/>
  <c r="R57" i="58"/>
  <c r="N57" i="58"/>
  <c r="J57" i="58"/>
  <c r="T56" i="58"/>
  <c r="S56" i="58"/>
  <c r="Q56" i="58"/>
  <c r="P56" i="58"/>
  <c r="O56" i="58"/>
  <c r="O52" i="58" s="1"/>
  <c r="M56" i="58"/>
  <c r="L56" i="58"/>
  <c r="J56" i="58"/>
  <c r="I56" i="58"/>
  <c r="H56" i="58"/>
  <c r="H52" i="58" s="1"/>
  <c r="R55" i="58"/>
  <c r="Q55" i="58"/>
  <c r="N55" i="58" s="1"/>
  <c r="J55" i="58"/>
  <c r="S54" i="58"/>
  <c r="Q54" i="58"/>
  <c r="R54" i="58" s="1"/>
  <c r="N54" i="58"/>
  <c r="T53" i="58"/>
  <c r="T52" i="58" s="1"/>
  <c r="S53" i="58"/>
  <c r="S52" i="58" s="1"/>
  <c r="P53" i="58"/>
  <c r="O53" i="58"/>
  <c r="M53" i="58"/>
  <c r="M52" i="58" s="1"/>
  <c r="M24" i="58" s="1"/>
  <c r="L53" i="58"/>
  <c r="L52" i="58" s="1"/>
  <c r="K53" i="58"/>
  <c r="J53" i="58"/>
  <c r="J52" i="58" s="1"/>
  <c r="I53" i="58"/>
  <c r="I52" i="58" s="1"/>
  <c r="H53" i="58"/>
  <c r="P52" i="58"/>
  <c r="Q51" i="58"/>
  <c r="Q47" i="58" s="1"/>
  <c r="R47" i="58" s="1"/>
  <c r="K51" i="58"/>
  <c r="K47" i="58" s="1"/>
  <c r="R50" i="58"/>
  <c r="Q50" i="58"/>
  <c r="N50" i="58" s="1"/>
  <c r="R49" i="58"/>
  <c r="N49" i="58"/>
  <c r="R48" i="58"/>
  <c r="T47" i="58"/>
  <c r="S47" i="58"/>
  <c r="P47" i="58"/>
  <c r="O47" i="58"/>
  <c r="M47" i="58"/>
  <c r="L47" i="58"/>
  <c r="J47" i="58"/>
  <c r="I47" i="58"/>
  <c r="H47" i="58"/>
  <c r="Q46" i="58"/>
  <c r="R46" i="58" s="1"/>
  <c r="R45" i="58"/>
  <c r="T44" i="58"/>
  <c r="S44" i="58"/>
  <c r="Q44" i="58"/>
  <c r="P44" i="58"/>
  <c r="O44" i="58"/>
  <c r="M44" i="58"/>
  <c r="L44" i="58"/>
  <c r="J44" i="58"/>
  <c r="I44" i="58"/>
  <c r="H44" i="58"/>
  <c r="Q43" i="58"/>
  <c r="R43" i="58" s="1"/>
  <c r="R42" i="58"/>
  <c r="T41" i="58"/>
  <c r="S41" i="58"/>
  <c r="P41" i="58"/>
  <c r="O41" i="58"/>
  <c r="M41" i="58"/>
  <c r="L41" i="58"/>
  <c r="K41" i="58"/>
  <c r="J41" i="58"/>
  <c r="I41" i="58"/>
  <c r="H41" i="58"/>
  <c r="R40" i="58"/>
  <c r="N40" i="58"/>
  <c r="N38" i="58" s="1"/>
  <c r="R39" i="58"/>
  <c r="T38" i="58"/>
  <c r="S38" i="58"/>
  <c r="Q38" i="58"/>
  <c r="P38" i="58"/>
  <c r="O38" i="58"/>
  <c r="M38" i="58"/>
  <c r="L38" i="58"/>
  <c r="L28" i="58" s="1"/>
  <c r="J38" i="58"/>
  <c r="I38" i="58"/>
  <c r="H38" i="58"/>
  <c r="R37" i="58"/>
  <c r="T37" i="58" s="1"/>
  <c r="T35" i="58" s="1"/>
  <c r="Q37" i="58"/>
  <c r="R36" i="58"/>
  <c r="R35" i="58"/>
  <c r="Q35" i="58"/>
  <c r="P35" i="58"/>
  <c r="O35" i="58"/>
  <c r="N35" i="58"/>
  <c r="M35" i="58"/>
  <c r="L35" i="58"/>
  <c r="J35" i="58"/>
  <c r="I35" i="58"/>
  <c r="H35" i="58"/>
  <c r="R34" i="58"/>
  <c r="N34" i="58"/>
  <c r="R33" i="58"/>
  <c r="T32" i="58"/>
  <c r="S32" i="58"/>
  <c r="Q32" i="58"/>
  <c r="P32" i="58"/>
  <c r="P28" i="58" s="1"/>
  <c r="O32" i="58"/>
  <c r="N32" i="58"/>
  <c r="M32" i="58"/>
  <c r="L32" i="58"/>
  <c r="J32" i="58"/>
  <c r="I32" i="58"/>
  <c r="H32" i="58"/>
  <c r="H28" i="58" s="1"/>
  <c r="R31" i="58"/>
  <c r="N31" i="58"/>
  <c r="R30" i="58"/>
  <c r="T29" i="58"/>
  <c r="S29" i="58"/>
  <c r="Q29" i="58"/>
  <c r="P29" i="58"/>
  <c r="O29" i="58"/>
  <c r="R29" i="58" s="1"/>
  <c r="N29" i="58"/>
  <c r="M29" i="58"/>
  <c r="L29" i="58"/>
  <c r="J29" i="58"/>
  <c r="I29" i="58"/>
  <c r="H29" i="58"/>
  <c r="M28" i="58"/>
  <c r="J28" i="58"/>
  <c r="R27" i="58"/>
  <c r="T26" i="58"/>
  <c r="T25" i="58" s="1"/>
  <c r="S26" i="58"/>
  <c r="R26" i="58"/>
  <c r="R25" i="58" s="1"/>
  <c r="Q26" i="58"/>
  <c r="Q25" i="58" s="1"/>
  <c r="P26" i="58"/>
  <c r="P25" i="58" s="1"/>
  <c r="O26" i="58"/>
  <c r="O25" i="58" s="1"/>
  <c r="N26" i="58"/>
  <c r="M26" i="58"/>
  <c r="L26" i="58"/>
  <c r="L25" i="58" s="1"/>
  <c r="K26" i="58"/>
  <c r="J26" i="58"/>
  <c r="I26" i="58"/>
  <c r="I25" i="58" s="1"/>
  <c r="H26" i="58"/>
  <c r="H25" i="58" s="1"/>
  <c r="S25" i="58"/>
  <c r="N25" i="58"/>
  <c r="M25" i="58"/>
  <c r="K25" i="58"/>
  <c r="J25" i="58"/>
  <c r="R23" i="58"/>
  <c r="R22" i="58"/>
  <c r="R21" i="58"/>
  <c r="R20" i="58"/>
  <c r="R19" i="58"/>
  <c r="R18" i="58"/>
  <c r="R17" i="58"/>
  <c r="R16" i="58"/>
  <c r="R15" i="58"/>
  <c r="R14" i="58"/>
  <c r="R13" i="58"/>
  <c r="R12" i="58"/>
  <c r="R11" i="58"/>
  <c r="T10" i="58"/>
  <c r="R10" i="58"/>
  <c r="Q10" i="58"/>
  <c r="P10" i="58"/>
  <c r="O10" i="58"/>
  <c r="N31" i="57"/>
  <c r="P29" i="57"/>
  <c r="O29" i="57"/>
  <c r="N29" i="57"/>
  <c r="M29" i="57"/>
  <c r="L29" i="57"/>
  <c r="K29" i="57"/>
  <c r="J29" i="57"/>
  <c r="I29" i="57"/>
  <c r="H29" i="57"/>
  <c r="G29" i="57"/>
  <c r="F29" i="57"/>
  <c r="E29" i="57"/>
  <c r="P26" i="57"/>
  <c r="O26" i="57"/>
  <c r="N26" i="57"/>
  <c r="M26" i="57"/>
  <c r="L26" i="57"/>
  <c r="K26" i="57"/>
  <c r="J26" i="57"/>
  <c r="J10" i="57" s="1"/>
  <c r="J11" i="57" s="1"/>
  <c r="I26" i="57"/>
  <c r="H26" i="57"/>
  <c r="H10" i="57" s="1"/>
  <c r="H11" i="57" s="1"/>
  <c r="G26" i="57"/>
  <c r="F26" i="57"/>
  <c r="E26" i="57"/>
  <c r="N25" i="57"/>
  <c r="N20" i="57" s="1"/>
  <c r="K25" i="57"/>
  <c r="G24" i="57"/>
  <c r="G20" i="57" s="1"/>
  <c r="G10" i="57" s="1"/>
  <c r="G11" i="57" s="1"/>
  <c r="P20" i="57"/>
  <c r="O20" i="57"/>
  <c r="M20" i="57"/>
  <c r="L20" i="57"/>
  <c r="K20" i="57"/>
  <c r="J20" i="57"/>
  <c r="I20" i="57"/>
  <c r="H20" i="57"/>
  <c r="F20" i="57"/>
  <c r="E20" i="57"/>
  <c r="P17" i="57"/>
  <c r="O17" i="57"/>
  <c r="N17" i="57"/>
  <c r="M17" i="57"/>
  <c r="L17" i="57"/>
  <c r="K17" i="57"/>
  <c r="J17" i="57"/>
  <c r="I17" i="57"/>
  <c r="H17" i="57"/>
  <c r="G17" i="57"/>
  <c r="F17" i="57"/>
  <c r="E17" i="57"/>
  <c r="I15" i="57"/>
  <c r="I12" i="57" s="1"/>
  <c r="I10" i="57" s="1"/>
  <c r="I11" i="57" s="1"/>
  <c r="G15" i="57"/>
  <c r="G14" i="57"/>
  <c r="P12" i="57"/>
  <c r="P10" i="57" s="1"/>
  <c r="P11" i="57" s="1"/>
  <c r="O12" i="57"/>
  <c r="O10" i="57" s="1"/>
  <c r="O11" i="57" s="1"/>
  <c r="N12" i="57"/>
  <c r="M12" i="57"/>
  <c r="M10" i="57" s="1"/>
  <c r="M11" i="57" s="1"/>
  <c r="L12" i="57"/>
  <c r="L10" i="57" s="1"/>
  <c r="L11" i="57" s="1"/>
  <c r="J12" i="57"/>
  <c r="H12" i="57"/>
  <c r="G12" i="57"/>
  <c r="F12" i="57"/>
  <c r="E12" i="57"/>
  <c r="E10" i="57" s="1"/>
  <c r="E11" i="57" s="1"/>
  <c r="M22" i="56"/>
  <c r="M21" i="56"/>
  <c r="M20" i="56"/>
  <c r="I20" i="56"/>
  <c r="M19" i="56"/>
  <c r="M17" i="56" s="1"/>
  <c r="M18" i="56"/>
  <c r="O17" i="56"/>
  <c r="N17" i="56"/>
  <c r="L17" i="56"/>
  <c r="K17" i="56"/>
  <c r="J17" i="56"/>
  <c r="I17" i="56"/>
  <c r="H17" i="56"/>
  <c r="G17" i="56"/>
  <c r="F17" i="56"/>
  <c r="M16" i="56"/>
  <c r="G16" i="56"/>
  <c r="O15" i="56"/>
  <c r="N15" i="56"/>
  <c r="M15" i="56"/>
  <c r="L15" i="56"/>
  <c r="K15" i="56"/>
  <c r="K10" i="56" s="1"/>
  <c r="K8" i="56" s="1"/>
  <c r="J15" i="56"/>
  <c r="M14" i="56"/>
  <c r="M13" i="56"/>
  <c r="M12" i="56"/>
  <c r="M11" i="56"/>
  <c r="N10" i="56"/>
  <c r="N8" i="56" s="1"/>
  <c r="L10" i="56"/>
  <c r="L8" i="56" s="1"/>
  <c r="J10" i="56"/>
  <c r="J8" i="56" s="1"/>
  <c r="M9" i="56"/>
  <c r="O32" i="55"/>
  <c r="N32" i="55"/>
  <c r="M32" i="55"/>
  <c r="L32" i="55"/>
  <c r="K32" i="55"/>
  <c r="J32" i="55"/>
  <c r="AH30" i="55"/>
  <c r="AG30" i="55"/>
  <c r="AF30" i="55"/>
  <c r="AE30" i="55"/>
  <c r="AD30" i="55"/>
  <c r="AC30" i="55"/>
  <c r="AB30" i="55"/>
  <c r="AA30" i="55"/>
  <c r="Z30" i="55"/>
  <c r="Y30" i="55"/>
  <c r="X30" i="55"/>
  <c r="W30" i="55"/>
  <c r="V30" i="55"/>
  <c r="U30" i="55"/>
  <c r="T30" i="55"/>
  <c r="S30" i="55"/>
  <c r="R30" i="55"/>
  <c r="Q30" i="55"/>
  <c r="P30" i="55"/>
  <c r="O30" i="55"/>
  <c r="N30" i="55"/>
  <c r="M30" i="55"/>
  <c r="L30" i="55"/>
  <c r="K30" i="55"/>
  <c r="J30" i="55"/>
  <c r="I30" i="55"/>
  <c r="H30" i="55"/>
  <c r="R29" i="55"/>
  <c r="P29" i="55"/>
  <c r="N29" i="55"/>
  <c r="J29" i="55"/>
  <c r="AE28" i="55"/>
  <c r="AE27" i="55"/>
  <c r="AE26" i="55"/>
  <c r="AE25" i="55"/>
  <c r="AE24" i="55"/>
  <c r="AE23" i="55"/>
  <c r="AE22" i="55"/>
  <c r="AE21" i="55"/>
  <c r="AE20" i="55"/>
  <c r="AE19" i="55"/>
  <c r="AE18" i="55"/>
  <c r="AE17" i="55"/>
  <c r="AE16" i="55"/>
  <c r="AE15" i="55"/>
  <c r="AE11" i="55" s="1"/>
  <c r="AE14" i="55"/>
  <c r="AE13" i="55"/>
  <c r="AE12" i="55"/>
  <c r="AF11" i="55"/>
  <c r="AF29" i="55" s="1"/>
  <c r="AE29" i="55" s="1"/>
  <c r="AD11" i="55"/>
  <c r="AD10" i="55" s="1"/>
  <c r="AD9" i="55" s="1"/>
  <c r="AC11" i="55"/>
  <c r="AB11" i="55"/>
  <c r="AB10" i="55" s="1"/>
  <c r="AB9" i="55" s="1"/>
  <c r="AA11" i="55"/>
  <c r="AA10" i="55" s="1"/>
  <c r="AA9" i="55" s="1"/>
  <c r="Z11" i="55"/>
  <c r="Y11" i="55"/>
  <c r="Y10" i="55" s="1"/>
  <c r="Y9" i="55" s="1"/>
  <c r="X11" i="55"/>
  <c r="X10" i="55" s="1"/>
  <c r="W11" i="55"/>
  <c r="W10" i="55" s="1"/>
  <c r="W9" i="55" s="1"/>
  <c r="V11" i="55"/>
  <c r="V10" i="55" s="1"/>
  <c r="V9" i="55" s="1"/>
  <c r="U11" i="55"/>
  <c r="T11" i="55"/>
  <c r="T10" i="55" s="1"/>
  <c r="T9" i="55" s="1"/>
  <c r="S11" i="55"/>
  <c r="S10" i="55" s="1"/>
  <c r="S9" i="55" s="1"/>
  <c r="R11" i="55"/>
  <c r="Q11" i="55"/>
  <c r="P11" i="55"/>
  <c r="P10" i="55" s="1"/>
  <c r="P9" i="55" s="1"/>
  <c r="O11" i="55"/>
  <c r="O10" i="55" s="1"/>
  <c r="N11" i="55"/>
  <c r="N10" i="55" s="1"/>
  <c r="N9" i="55" s="1"/>
  <c r="M11" i="55"/>
  <c r="L11" i="55"/>
  <c r="L10" i="55" s="1"/>
  <c r="K11" i="55"/>
  <c r="K10" i="55" s="1"/>
  <c r="J11" i="55"/>
  <c r="I11" i="55"/>
  <c r="I10" i="55" s="1"/>
  <c r="H11" i="55"/>
  <c r="H10" i="55" s="1"/>
  <c r="AH10" i="55"/>
  <c r="AH9" i="55" s="1"/>
  <c r="AG10" i="55"/>
  <c r="AG9" i="55" s="1"/>
  <c r="AC10" i="55"/>
  <c r="AC9" i="55" s="1"/>
  <c r="Z10" i="55"/>
  <c r="Z9" i="55" s="1"/>
  <c r="U10" i="55"/>
  <c r="U9" i="55" s="1"/>
  <c r="R10" i="55"/>
  <c r="R9" i="55" s="1"/>
  <c r="Q10" i="55"/>
  <c r="Q9" i="55" s="1"/>
  <c r="M10" i="55"/>
  <c r="J10" i="55"/>
  <c r="J9" i="55" s="1"/>
  <c r="X9" i="55"/>
  <c r="L9" i="55"/>
  <c r="AN28" i="54"/>
  <c r="AM28" i="54"/>
  <c r="AL28" i="54"/>
  <c r="AK28" i="54"/>
  <c r="AJ28" i="54"/>
  <c r="AI28" i="54"/>
  <c r="AH28" i="54"/>
  <c r="AG28" i="54"/>
  <c r="AF28" i="54"/>
  <c r="AE28" i="54"/>
  <c r="AD28" i="54"/>
  <c r="AC28" i="54"/>
  <c r="AB28" i="54"/>
  <c r="AB11" i="54" s="1"/>
  <c r="AB12" i="54" s="1"/>
  <c r="AA28" i="54"/>
  <c r="Z28" i="54"/>
  <c r="Y28" i="54"/>
  <c r="X28" i="54"/>
  <c r="W28" i="54"/>
  <c r="V28" i="54"/>
  <c r="U28" i="54"/>
  <c r="T28" i="54"/>
  <c r="T11" i="54" s="1"/>
  <c r="T12" i="54" s="1"/>
  <c r="S28" i="54"/>
  <c r="R28" i="54"/>
  <c r="Q28" i="54"/>
  <c r="P28" i="54"/>
  <c r="O28" i="54"/>
  <c r="N28" i="54"/>
  <c r="M28" i="54"/>
  <c r="L28" i="54"/>
  <c r="K28" i="54"/>
  <c r="J28" i="54"/>
  <c r="I28" i="54"/>
  <c r="AH27" i="54"/>
  <c r="AE27" i="54"/>
  <c r="AE25" i="54" s="1"/>
  <c r="Y27" i="54"/>
  <c r="Y25" i="54" s="1"/>
  <c r="V27" i="54"/>
  <c r="V25" i="54" s="1"/>
  <c r="S27" i="54"/>
  <c r="S25" i="54" s="1"/>
  <c r="P27" i="54"/>
  <c r="O27" i="54"/>
  <c r="O25" i="54" s="1"/>
  <c r="N27" i="54"/>
  <c r="N25" i="54" s="1"/>
  <c r="AN25" i="54"/>
  <c r="AM25" i="54"/>
  <c r="AL25" i="54"/>
  <c r="AL11" i="54" s="1"/>
  <c r="AL12" i="54" s="1"/>
  <c r="AK25" i="54"/>
  <c r="AJ25" i="54"/>
  <c r="AI25" i="54"/>
  <c r="AG25" i="54"/>
  <c r="AF25" i="54"/>
  <c r="AC25" i="54"/>
  <c r="AB25" i="54"/>
  <c r="AA25" i="54"/>
  <c r="Z25" i="54"/>
  <c r="X25" i="54"/>
  <c r="W25" i="54"/>
  <c r="U25" i="54"/>
  <c r="T25" i="54"/>
  <c r="R25" i="54"/>
  <c r="Q25" i="54"/>
  <c r="Q11" i="54" s="1"/>
  <c r="Q12" i="54" s="1"/>
  <c r="P25" i="54"/>
  <c r="M25" i="54"/>
  <c r="L25" i="54"/>
  <c r="K25" i="54"/>
  <c r="J25" i="54"/>
  <c r="I25" i="54"/>
  <c r="AD24" i="54"/>
  <c r="Y24" i="54"/>
  <c r="Y21" i="54" s="1"/>
  <c r="V24" i="54"/>
  <c r="AH23" i="54"/>
  <c r="AE23" i="54"/>
  <c r="Z23" i="54"/>
  <c r="Y23" i="54"/>
  <c r="X23" i="54"/>
  <c r="V23" i="54" s="1"/>
  <c r="V21" i="54" s="1"/>
  <c r="U23" i="54"/>
  <c r="S23" i="54" s="1"/>
  <c r="S21" i="54" s="1"/>
  <c r="R23" i="54"/>
  <c r="P23" i="54"/>
  <c r="P21" i="54" s="1"/>
  <c r="O23" i="54"/>
  <c r="N23" i="54"/>
  <c r="M23" i="54"/>
  <c r="AN21" i="54"/>
  <c r="AM21" i="54"/>
  <c r="AL21" i="54"/>
  <c r="AK21" i="54"/>
  <c r="AJ21" i="54"/>
  <c r="AI21" i="54"/>
  <c r="AG21" i="54"/>
  <c r="AF21" i="54"/>
  <c r="AE21" i="54"/>
  <c r="AC21" i="54"/>
  <c r="AB21" i="54"/>
  <c r="AA21" i="54"/>
  <c r="Z21" i="54"/>
  <c r="X21" i="54"/>
  <c r="W21" i="54"/>
  <c r="T21" i="54"/>
  <c r="R21" i="54"/>
  <c r="Q21" i="54"/>
  <c r="O21" i="54"/>
  <c r="N21" i="54"/>
  <c r="M21" i="54"/>
  <c r="L21" i="54"/>
  <c r="K21" i="54"/>
  <c r="J21" i="54"/>
  <c r="I21" i="54"/>
  <c r="AH20" i="54"/>
  <c r="AD20" i="54"/>
  <c r="AD18" i="54" s="1"/>
  <c r="Y20" i="54"/>
  <c r="Y18" i="54" s="1"/>
  <c r="X20" i="54"/>
  <c r="X18" i="54" s="1"/>
  <c r="S20" i="54"/>
  <c r="P20" i="54"/>
  <c r="P18" i="54" s="1"/>
  <c r="O20" i="54"/>
  <c r="AN18" i="54"/>
  <c r="AM18" i="54"/>
  <c r="AL18" i="54"/>
  <c r="AK18" i="54"/>
  <c r="AJ18" i="54"/>
  <c r="AI18" i="54"/>
  <c r="AH18" i="54"/>
  <c r="AG18" i="54"/>
  <c r="AF18" i="54"/>
  <c r="AE18" i="54"/>
  <c r="AC18" i="54"/>
  <c r="AB18" i="54"/>
  <c r="AA18" i="54"/>
  <c r="Z18" i="54"/>
  <c r="W18" i="54"/>
  <c r="U18" i="54"/>
  <c r="T18" i="54"/>
  <c r="S18" i="54"/>
  <c r="R18" i="54"/>
  <c r="Q18" i="54"/>
  <c r="O18" i="54"/>
  <c r="N18" i="54"/>
  <c r="N11" i="54" s="1"/>
  <c r="N12" i="54" s="1"/>
  <c r="M18" i="54"/>
  <c r="L18" i="54"/>
  <c r="K18" i="54"/>
  <c r="J18" i="54"/>
  <c r="I18" i="54"/>
  <c r="I11" i="54" s="1"/>
  <c r="I12" i="54" s="1"/>
  <c r="O17" i="54"/>
  <c r="Y16" i="54"/>
  <c r="Y13" i="54" s="1"/>
  <c r="W16" i="54"/>
  <c r="W13" i="54" s="1"/>
  <c r="W11" i="54" s="1"/>
  <c r="W12" i="54" s="1"/>
  <c r="S16" i="54"/>
  <c r="R16" i="54"/>
  <c r="P16" i="54" s="1"/>
  <c r="P13" i="54" s="1"/>
  <c r="AN13" i="54"/>
  <c r="AM13" i="54"/>
  <c r="AM11" i="54" s="1"/>
  <c r="AM12" i="54" s="1"/>
  <c r="AL13" i="54"/>
  <c r="AK13" i="54"/>
  <c r="AJ13" i="54"/>
  <c r="AI13" i="54"/>
  <c r="AG13" i="54"/>
  <c r="AF13" i="54"/>
  <c r="AE13" i="54"/>
  <c r="AE11" i="54" s="1"/>
  <c r="AE12" i="54" s="1"/>
  <c r="AC13" i="54"/>
  <c r="AB13" i="54"/>
  <c r="AA13" i="54"/>
  <c r="AA11" i="54" s="1"/>
  <c r="AA12" i="54" s="1"/>
  <c r="Z13" i="54"/>
  <c r="Z11" i="54" s="1"/>
  <c r="Z12" i="54" s="1"/>
  <c r="X13" i="54"/>
  <c r="U13" i="54"/>
  <c r="T13" i="54"/>
  <c r="S13" i="54"/>
  <c r="R13" i="54"/>
  <c r="R11" i="54" s="1"/>
  <c r="R12" i="54" s="1"/>
  <c r="Q13" i="54"/>
  <c r="O13" i="54"/>
  <c r="N13" i="54"/>
  <c r="M13" i="54"/>
  <c r="L13" i="54"/>
  <c r="K13" i="54"/>
  <c r="K11" i="54" s="1"/>
  <c r="K12" i="54" s="1"/>
  <c r="J13" i="54"/>
  <c r="I13" i="54"/>
  <c r="L12" i="54"/>
  <c r="J12" i="54"/>
  <c r="AI11" i="54"/>
  <c r="AI12" i="54" s="1"/>
  <c r="J11" i="54"/>
  <c r="W14" i="53"/>
  <c r="V14" i="53"/>
  <c r="U14" i="53"/>
  <c r="T14" i="53"/>
  <c r="S14" i="53"/>
  <c r="R14" i="53"/>
  <c r="Q14" i="53"/>
  <c r="P14" i="53"/>
  <c r="O14" i="53"/>
  <c r="N14" i="53"/>
  <c r="M14" i="53"/>
  <c r="L14" i="53"/>
  <c r="K14" i="53"/>
  <c r="J14" i="53"/>
  <c r="I14" i="53"/>
  <c r="H14" i="53"/>
  <c r="V12" i="53"/>
  <c r="U12" i="53"/>
  <c r="U9" i="53" s="1"/>
  <c r="T12" i="53"/>
  <c r="S12" i="53"/>
  <c r="S9" i="53" s="1"/>
  <c r="R12" i="53"/>
  <c r="Q12" i="53"/>
  <c r="P12" i="53"/>
  <c r="P9" i="53" s="1"/>
  <c r="O12" i="53"/>
  <c r="N12" i="53"/>
  <c r="M12" i="53"/>
  <c r="M9" i="53" s="1"/>
  <c r="L12" i="53"/>
  <c r="K12" i="53"/>
  <c r="K9" i="53" s="1"/>
  <c r="J12" i="53"/>
  <c r="I12" i="53"/>
  <c r="H12" i="53"/>
  <c r="H9" i="53" s="1"/>
  <c r="P11" i="53"/>
  <c r="W10" i="53"/>
  <c r="V10" i="53"/>
  <c r="U10" i="53"/>
  <c r="T10" i="53"/>
  <c r="T9" i="53" s="1"/>
  <c r="S10" i="53"/>
  <c r="R10" i="53"/>
  <c r="Q10" i="53"/>
  <c r="P10" i="53"/>
  <c r="O10" i="53"/>
  <c r="N10" i="53"/>
  <c r="M10" i="53"/>
  <c r="L10" i="53"/>
  <c r="K10" i="53"/>
  <c r="J10" i="53"/>
  <c r="I10" i="53"/>
  <c r="H10" i="53"/>
  <c r="W9" i="53"/>
  <c r="V9" i="53"/>
  <c r="R9" i="53"/>
  <c r="Q9" i="53"/>
  <c r="O9" i="53"/>
  <c r="N9" i="53"/>
  <c r="L9" i="53"/>
  <c r="J9" i="53"/>
  <c r="I9" i="53"/>
  <c r="AQ59" i="52"/>
  <c r="AQ58" i="52"/>
  <c r="AQ57" i="52"/>
  <c r="AG57" i="52"/>
  <c r="X57" i="52"/>
  <c r="AG56" i="52"/>
  <c r="AI55" i="52"/>
  <c r="AH55" i="52"/>
  <c r="AF55" i="52"/>
  <c r="AE55" i="52"/>
  <c r="AD55" i="52"/>
  <c r="AC55" i="52"/>
  <c r="AB55" i="52"/>
  <c r="AA55" i="52"/>
  <c r="Z55" i="52"/>
  <c r="Y55" i="52"/>
  <c r="X55" i="52"/>
  <c r="W55" i="52"/>
  <c r="V55" i="52"/>
  <c r="U55" i="52"/>
  <c r="T55" i="52"/>
  <c r="S55" i="52"/>
  <c r="R55" i="52"/>
  <c r="Q55" i="52"/>
  <c r="P55" i="52"/>
  <c r="O55" i="52"/>
  <c r="N55" i="52"/>
  <c r="M55" i="52"/>
  <c r="L55" i="52"/>
  <c r="K55" i="52"/>
  <c r="J55" i="52"/>
  <c r="I55" i="52"/>
  <c r="AQ54" i="52"/>
  <c r="AF54" i="52"/>
  <c r="X54" i="52"/>
  <c r="AG54" i="52" s="1"/>
  <c r="AD53" i="52"/>
  <c r="X53" i="52" s="1"/>
  <c r="AG53" i="52" s="1"/>
  <c r="AQ52" i="52"/>
  <c r="AF52" i="52"/>
  <c r="AF50" i="52" s="1"/>
  <c r="X52" i="52"/>
  <c r="X50" i="52" s="1"/>
  <c r="AG51" i="52"/>
  <c r="AI50" i="52"/>
  <c r="AH50" i="52"/>
  <c r="AE50" i="52"/>
  <c r="AC50" i="52"/>
  <c r="AB50" i="52"/>
  <c r="AA50" i="52"/>
  <c r="Z50" i="52"/>
  <c r="Y50" i="52"/>
  <c r="W50" i="52"/>
  <c r="V50" i="52"/>
  <c r="U50" i="52"/>
  <c r="T50" i="52"/>
  <c r="T10" i="52" s="1"/>
  <c r="S50" i="52"/>
  <c r="R50" i="52"/>
  <c r="Q50" i="52"/>
  <c r="P50" i="52"/>
  <c r="O50" i="52"/>
  <c r="N50" i="52"/>
  <c r="M50" i="52"/>
  <c r="L50" i="52"/>
  <c r="K50" i="52"/>
  <c r="J50" i="52"/>
  <c r="I50" i="52"/>
  <c r="AQ49" i="52"/>
  <c r="X49" i="52"/>
  <c r="AG49" i="52" s="1"/>
  <c r="AQ48" i="52"/>
  <c r="AG48" i="52"/>
  <c r="AF48" i="52"/>
  <c r="X48" i="52"/>
  <c r="AQ47" i="52"/>
  <c r="AF47" i="52"/>
  <c r="X47" i="52"/>
  <c r="AG47" i="52" s="1"/>
  <c r="AQ46" i="52"/>
  <c r="AG46" i="52"/>
  <c r="AQ45" i="52"/>
  <c r="AG45" i="52"/>
  <c r="AF45" i="52"/>
  <c r="X45" i="52"/>
  <c r="AQ44" i="52"/>
  <c r="AF44" i="52"/>
  <c r="X44" i="52"/>
  <c r="AG44" i="52" s="1"/>
  <c r="AQ43" i="52"/>
  <c r="X43" i="52"/>
  <c r="AG43" i="52" s="1"/>
  <c r="AQ42" i="52"/>
  <c r="X42" i="52"/>
  <c r="AG42" i="52" s="1"/>
  <c r="AQ41" i="52"/>
  <c r="X41" i="52"/>
  <c r="AG41" i="52" s="1"/>
  <c r="AQ40" i="52"/>
  <c r="AF40" i="52"/>
  <c r="X40" i="52"/>
  <c r="AG40" i="52" s="1"/>
  <c r="AG39" i="52"/>
  <c r="AQ38" i="52"/>
  <c r="X38" i="52"/>
  <c r="R38" i="52"/>
  <c r="AG37" i="52"/>
  <c r="AI36" i="52"/>
  <c r="AH36" i="52"/>
  <c r="AE36" i="52"/>
  <c r="AD36" i="52"/>
  <c r="AC36" i="52"/>
  <c r="AB36" i="52"/>
  <c r="AA36" i="52"/>
  <c r="Z36" i="52"/>
  <c r="Y36" i="52"/>
  <c r="W36" i="52"/>
  <c r="V36" i="52"/>
  <c r="U36" i="52"/>
  <c r="T36" i="52"/>
  <c r="S36" i="52"/>
  <c r="R36" i="52"/>
  <c r="Q36" i="52"/>
  <c r="P36" i="52"/>
  <c r="O36" i="52"/>
  <c r="N36" i="52"/>
  <c r="M36" i="52"/>
  <c r="L36" i="52"/>
  <c r="K36" i="52"/>
  <c r="J36" i="52"/>
  <c r="I36" i="52"/>
  <c r="AQ35" i="52"/>
  <c r="X35" i="52"/>
  <c r="AG35" i="52" s="1"/>
  <c r="AV34" i="52"/>
  <c r="AQ34" i="52"/>
  <c r="AF34" i="52"/>
  <c r="X34" i="52"/>
  <c r="AG34" i="52" s="1"/>
  <c r="Q34" i="52"/>
  <c r="Q28" i="52" s="1"/>
  <c r="AV33" i="52"/>
  <c r="AQ33" i="52"/>
  <c r="AG33" i="52"/>
  <c r="X33" i="52"/>
  <c r="AQ32" i="52"/>
  <c r="AF32" i="52"/>
  <c r="X32" i="52"/>
  <c r="X28" i="52" s="1"/>
  <c r="AG31" i="52"/>
  <c r="AG30" i="52"/>
  <c r="AG29" i="52"/>
  <c r="AI28" i="52"/>
  <c r="AH28" i="52"/>
  <c r="AE28" i="52"/>
  <c r="AD28" i="52"/>
  <c r="AC28" i="52"/>
  <c r="AB28" i="52"/>
  <c r="AA28" i="52"/>
  <c r="Z28" i="52"/>
  <c r="Y28" i="52"/>
  <c r="W28" i="52"/>
  <c r="V28" i="52"/>
  <c r="U28" i="52"/>
  <c r="T28" i="52"/>
  <c r="S28" i="52"/>
  <c r="R28" i="52"/>
  <c r="P28" i="52"/>
  <c r="O28" i="52"/>
  <c r="N28" i="52"/>
  <c r="M28" i="52"/>
  <c r="L28" i="52"/>
  <c r="K28" i="52"/>
  <c r="J28" i="52"/>
  <c r="I28" i="52"/>
  <c r="AQ27" i="52"/>
  <c r="X27" i="52"/>
  <c r="AG27" i="52" s="1"/>
  <c r="AQ26" i="52"/>
  <c r="AG26" i="52"/>
  <c r="AF26" i="52"/>
  <c r="X26" i="52"/>
  <c r="AQ25" i="52"/>
  <c r="AF25" i="52"/>
  <c r="X25" i="52"/>
  <c r="AG25" i="52" s="1"/>
  <c r="AG24" i="52"/>
  <c r="AQ23" i="52"/>
  <c r="AF23" i="52"/>
  <c r="X23" i="52"/>
  <c r="AG23" i="52" s="1"/>
  <c r="AG22" i="52"/>
  <c r="AI21" i="52"/>
  <c r="AH21" i="52"/>
  <c r="AF21" i="52"/>
  <c r="AE21" i="52"/>
  <c r="AD21" i="52"/>
  <c r="AC21" i="52"/>
  <c r="AB21" i="52"/>
  <c r="AA21" i="52"/>
  <c r="Z21" i="52"/>
  <c r="Y21" i="52"/>
  <c r="X21" i="52"/>
  <c r="W21" i="52"/>
  <c r="V21" i="52"/>
  <c r="U21" i="52"/>
  <c r="T21" i="52"/>
  <c r="S21" i="52"/>
  <c r="R21" i="52"/>
  <c r="Q21" i="52"/>
  <c r="P21" i="52"/>
  <c r="O21" i="52"/>
  <c r="N21" i="52"/>
  <c r="M21" i="52"/>
  <c r="L21" i="52"/>
  <c r="K21" i="52"/>
  <c r="J21" i="52"/>
  <c r="I21" i="52"/>
  <c r="AQ20" i="52"/>
  <c r="X20" i="52"/>
  <c r="AG20" i="52" s="1"/>
  <c r="R20" i="52"/>
  <c r="Q20" i="52"/>
  <c r="Q18" i="52" s="1"/>
  <c r="AG19" i="52"/>
  <c r="AI18" i="52"/>
  <c r="AH18" i="52"/>
  <c r="AF18" i="52"/>
  <c r="AE18" i="52"/>
  <c r="AD18" i="52"/>
  <c r="AC18" i="52"/>
  <c r="AB18" i="52"/>
  <c r="AA18" i="52"/>
  <c r="Z18" i="52"/>
  <c r="Y18" i="52"/>
  <c r="W18" i="52"/>
  <c r="V18" i="52"/>
  <c r="U18" i="52"/>
  <c r="T18" i="52"/>
  <c r="S18" i="52"/>
  <c r="R18" i="52"/>
  <c r="P18" i="52"/>
  <c r="O18" i="52"/>
  <c r="N18" i="52"/>
  <c r="M18" i="52"/>
  <c r="L18" i="52"/>
  <c r="K18" i="52"/>
  <c r="J18" i="52"/>
  <c r="I18" i="52"/>
  <c r="AQ17" i="52"/>
  <c r="X17" i="52"/>
  <c r="AG17" i="52" s="1"/>
  <c r="AQ16" i="52"/>
  <c r="AF16" i="52"/>
  <c r="AF14" i="52" s="1"/>
  <c r="X16" i="52"/>
  <c r="AG15" i="52"/>
  <c r="AI14" i="52"/>
  <c r="AI10" i="52" s="1"/>
  <c r="AH14" i="52"/>
  <c r="AE14" i="52"/>
  <c r="AD14" i="52"/>
  <c r="AC14" i="52"/>
  <c r="AB14" i="52"/>
  <c r="AB10" i="52" s="1"/>
  <c r="AA14" i="52"/>
  <c r="Z14" i="52"/>
  <c r="Y14" i="52"/>
  <c r="Y10" i="52" s="1"/>
  <c r="W14" i="52"/>
  <c r="V14" i="52"/>
  <c r="U14" i="52"/>
  <c r="T14" i="52"/>
  <c r="S14" i="52"/>
  <c r="S10" i="52" s="1"/>
  <c r="R14" i="52"/>
  <c r="Q14" i="52"/>
  <c r="P14" i="52"/>
  <c r="O14" i="52"/>
  <c r="N14" i="52"/>
  <c r="M14" i="52"/>
  <c r="L14" i="52"/>
  <c r="L10" i="52" s="1"/>
  <c r="K14" i="52"/>
  <c r="K10" i="52" s="1"/>
  <c r="J14" i="52"/>
  <c r="I14" i="52"/>
  <c r="AQ13" i="52"/>
  <c r="X13" i="52"/>
  <c r="AG13" i="52" s="1"/>
  <c r="AG12" i="52"/>
  <c r="AI11" i="52"/>
  <c r="AH11" i="52"/>
  <c r="AF11" i="52"/>
  <c r="AE11" i="52"/>
  <c r="AD11" i="52"/>
  <c r="AC11" i="52"/>
  <c r="AB11" i="52"/>
  <c r="AA11" i="52"/>
  <c r="Z11" i="52"/>
  <c r="Y11" i="52"/>
  <c r="X11" i="52"/>
  <c r="W11" i="52"/>
  <c r="V11" i="52"/>
  <c r="U11" i="52"/>
  <c r="T11" i="52"/>
  <c r="S11" i="52"/>
  <c r="R11" i="52"/>
  <c r="Q11" i="52"/>
  <c r="P11" i="52"/>
  <c r="P10" i="52" s="1"/>
  <c r="O11" i="52"/>
  <c r="N11" i="52"/>
  <c r="M11" i="52"/>
  <c r="L11" i="52"/>
  <c r="K11" i="52"/>
  <c r="J11" i="52"/>
  <c r="I11" i="52"/>
  <c r="AJ10" i="52"/>
  <c r="S11" i="54" l="1"/>
  <c r="S12" i="54" s="1"/>
  <c r="N53" i="58"/>
  <c r="N52" i="58" s="1"/>
  <c r="M10" i="56"/>
  <c r="M8" i="56" s="1"/>
  <c r="Q10" i="52"/>
  <c r="AG11" i="54"/>
  <c r="AG12" i="54" s="1"/>
  <c r="I10" i="52"/>
  <c r="AG21" i="52"/>
  <c r="AF36" i="52"/>
  <c r="AD23" i="54"/>
  <c r="AD21" i="54" s="1"/>
  <c r="O11" i="54"/>
  <c r="O12" i="54" s="1"/>
  <c r="M9" i="55"/>
  <c r="J24" i="58"/>
  <c r="K28" i="58"/>
  <c r="J10" i="52"/>
  <c r="R10" i="52"/>
  <c r="AA10" i="52"/>
  <c r="AG28" i="52"/>
  <c r="AR53" i="52"/>
  <c r="AG55" i="52"/>
  <c r="V16" i="54"/>
  <c r="V13" i="54" s="1"/>
  <c r="V20" i="54"/>
  <c r="V18" i="54" s="1"/>
  <c r="U21" i="54"/>
  <c r="U11" i="54" s="1"/>
  <c r="U12" i="54" s="1"/>
  <c r="K15" i="57"/>
  <c r="K12" i="57" s="1"/>
  <c r="K10" i="57" s="1"/>
  <c r="K11" i="57" s="1"/>
  <c r="H24" i="58"/>
  <c r="P24" i="58"/>
  <c r="O28" i="58"/>
  <c r="N51" i="58"/>
  <c r="N47" i="58" s="1"/>
  <c r="R56" i="58"/>
  <c r="AF10" i="52"/>
  <c r="AG50" i="52"/>
  <c r="AJ11" i="54"/>
  <c r="AJ12" i="54" s="1"/>
  <c r="M9" i="58"/>
  <c r="M11" i="54"/>
  <c r="M12" i="54" s="1"/>
  <c r="AC10" i="52"/>
  <c r="AF28" i="52"/>
  <c r="AK11" i="54"/>
  <c r="AK12" i="54" s="1"/>
  <c r="O9" i="55"/>
  <c r="R41" i="58"/>
  <c r="R51" i="58"/>
  <c r="R53" i="58"/>
  <c r="L24" i="58"/>
  <c r="I28" i="58"/>
  <c r="I9" i="58" s="1"/>
  <c r="T28" i="58"/>
  <c r="T24" i="58" s="1"/>
  <c r="T9" i="58" s="1"/>
  <c r="R38" i="58"/>
  <c r="Q41" i="58"/>
  <c r="Q28" i="58" s="1"/>
  <c r="M10" i="52"/>
  <c r="U10" i="52"/>
  <c r="AV20" i="52"/>
  <c r="AG32" i="52"/>
  <c r="X36" i="52"/>
  <c r="AG36" i="52" s="1"/>
  <c r="AD50" i="52"/>
  <c r="AD10" i="52" s="1"/>
  <c r="AG52" i="52"/>
  <c r="AF10" i="55"/>
  <c r="AF9" i="55" s="1"/>
  <c r="N10" i="52"/>
  <c r="V10" i="52"/>
  <c r="AE10" i="52"/>
  <c r="AH16" i="54"/>
  <c r="AH21" i="54"/>
  <c r="AC11" i="54"/>
  <c r="AC12" i="54" s="1"/>
  <c r="AG11" i="52"/>
  <c r="O10" i="52"/>
  <c r="W10" i="52"/>
  <c r="AH10" i="52"/>
  <c r="AD27" i="54"/>
  <c r="AD25" i="54" s="1"/>
  <c r="X11" i="54"/>
  <c r="X12" i="54" s="1"/>
  <c r="AF11" i="54"/>
  <c r="AF12" i="54" s="1"/>
  <c r="AN11" i="54"/>
  <c r="AN12" i="54" s="1"/>
  <c r="F10" i="57"/>
  <c r="F11" i="57" s="1"/>
  <c r="N10" i="57"/>
  <c r="N11" i="57" s="1"/>
  <c r="J9" i="58"/>
  <c r="S37" i="58"/>
  <c r="S35" i="58" s="1"/>
  <c r="S28" i="58" s="1"/>
  <c r="S9" i="58" s="1"/>
  <c r="K9" i="55"/>
  <c r="R44" i="58"/>
  <c r="Q53" i="58"/>
  <c r="Q52" i="58" s="1"/>
  <c r="R52" i="58" s="1"/>
  <c r="K24" i="58"/>
  <c r="K9" i="58"/>
  <c r="Z10" i="52"/>
  <c r="Y11" i="54"/>
  <c r="Y12" i="54" s="1"/>
  <c r="L9" i="58"/>
  <c r="I24" i="58"/>
  <c r="O9" i="58"/>
  <c r="O24" i="58"/>
  <c r="P11" i="54"/>
  <c r="P12" i="54" s="1"/>
  <c r="AE10" i="55"/>
  <c r="AE9" i="55" s="1"/>
  <c r="X14" i="52"/>
  <c r="AG16" i="52"/>
  <c r="H9" i="58"/>
  <c r="P9" i="58"/>
  <c r="R32" i="58"/>
  <c r="N43" i="58"/>
  <c r="N41" i="58" s="1"/>
  <c r="N46" i="58"/>
  <c r="N44" i="58" s="1"/>
  <c r="AG38" i="52"/>
  <c r="AH25" i="54"/>
  <c r="X18" i="52"/>
  <c r="AG18" i="52" s="1"/>
  <c r="AD16" i="54" l="1"/>
  <c r="AD13" i="54" s="1"/>
  <c r="AH13" i="54"/>
  <c r="AH11" i="54" s="1"/>
  <c r="AH12" i="54" s="1"/>
  <c r="AD11" i="54"/>
  <c r="AD12" i="54" s="1"/>
  <c r="N28" i="58"/>
  <c r="N9" i="58" s="1"/>
  <c r="Q24" i="58"/>
  <c r="R24" i="58" s="1"/>
  <c r="V11" i="54"/>
  <c r="V12" i="54" s="1"/>
  <c r="R28" i="58"/>
  <c r="Q9" i="58"/>
  <c r="AG14" i="52"/>
  <c r="X10" i="52"/>
  <c r="AG10" i="52" s="1"/>
  <c r="R9" i="58"/>
  <c r="N24" i="58" l="1"/>
  <c r="H24" i="33"/>
  <c r="F11" i="37" l="1"/>
  <c r="E11" i="37"/>
  <c r="D11" i="37"/>
  <c r="I300" i="33" l="1"/>
  <c r="G48" i="33"/>
  <c r="D185" i="2" l="1"/>
  <c r="F29" i="2" l="1"/>
  <c r="G19" i="43" l="1"/>
  <c r="I19" i="43" s="1"/>
  <c r="G18" i="43"/>
  <c r="I18" i="43" s="1"/>
  <c r="G17" i="43"/>
  <c r="G16" i="43"/>
  <c r="I16" i="43" s="1"/>
  <c r="H15" i="43"/>
  <c r="F15" i="43"/>
  <c r="G14" i="43"/>
  <c r="I14" i="43" s="1"/>
  <c r="J14" i="43" s="1"/>
  <c r="G13" i="43"/>
  <c r="I13" i="43" s="1"/>
  <c r="J13" i="43" s="1"/>
  <c r="G12" i="43"/>
  <c r="H11" i="43"/>
  <c r="F11" i="43"/>
  <c r="H10" i="43"/>
  <c r="F10" i="43"/>
  <c r="G9" i="43"/>
  <c r="G8" i="43" s="1"/>
  <c r="J8" i="43"/>
  <c r="H8" i="43"/>
  <c r="F8" i="43"/>
  <c r="F7" i="43" s="1"/>
  <c r="H7" i="43"/>
  <c r="G11" i="43" l="1"/>
  <c r="G15" i="43"/>
  <c r="G10" i="43"/>
  <c r="G7" i="43" s="1"/>
  <c r="I9" i="43"/>
  <c r="I8" i="43" s="1"/>
  <c r="I17" i="43"/>
  <c r="I15" i="43" s="1"/>
  <c r="I12" i="43"/>
  <c r="J16" i="43" l="1"/>
  <c r="J19" i="43"/>
  <c r="J17" i="43"/>
  <c r="J18" i="43"/>
  <c r="J12" i="43"/>
  <c r="I11" i="43"/>
  <c r="I10" i="43"/>
  <c r="I7" i="43" s="1"/>
  <c r="J11" i="43" l="1"/>
  <c r="J10" i="43"/>
  <c r="J7" i="43" s="1"/>
  <c r="J15" i="43"/>
  <c r="C100" i="2"/>
  <c r="C99" i="2"/>
  <c r="C98" i="2"/>
  <c r="C94" i="2"/>
  <c r="D93" i="2"/>
  <c r="C96" i="2"/>
  <c r="C95" i="2"/>
  <c r="C93" i="2" l="1"/>
  <c r="D84" i="2"/>
  <c r="E148" i="2"/>
  <c r="C208" i="2" l="1"/>
  <c r="D122" i="2"/>
  <c r="D117" i="2" s="1"/>
  <c r="D138" i="2"/>
  <c r="I187" i="33" l="1"/>
  <c r="H187" i="33"/>
  <c r="G187" i="33"/>
  <c r="F187" i="33"/>
  <c r="E187" i="33"/>
  <c r="I59" i="33"/>
  <c r="J41" i="33"/>
  <c r="J94" i="42"/>
  <c r="J93" i="42"/>
  <c r="J92" i="42"/>
  <c r="J91" i="42"/>
  <c r="J90" i="42"/>
  <c r="J89" i="42"/>
  <c r="J88" i="42"/>
  <c r="J87" i="42"/>
  <c r="J86" i="42"/>
  <c r="J85" i="42"/>
  <c r="J84" i="42"/>
  <c r="J83" i="42"/>
  <c r="J82" i="42"/>
  <c r="J81" i="42"/>
  <c r="J80" i="42"/>
  <c r="J79" i="42"/>
  <c r="J78" i="42"/>
  <c r="J77" i="42"/>
  <c r="J76" i="42"/>
  <c r="J75" i="42"/>
  <c r="J74" i="42"/>
  <c r="J73" i="42"/>
  <c r="H72" i="42"/>
  <c r="J71" i="42"/>
  <c r="J70" i="42"/>
  <c r="J69" i="42"/>
  <c r="J68" i="42"/>
  <c r="J67" i="42"/>
  <c r="J66" i="42"/>
  <c r="J65" i="42"/>
  <c r="J64" i="42"/>
  <c r="J63" i="42"/>
  <c r="J62" i="42"/>
  <c r="J61" i="42"/>
  <c r="J60" i="42"/>
  <c r="J59" i="42"/>
  <c r="J58" i="42"/>
  <c r="J57" i="42"/>
  <c r="J56" i="42"/>
  <c r="J55" i="42"/>
  <c r="I54" i="42"/>
  <c r="H54" i="42"/>
  <c r="J53" i="42"/>
  <c r="J52" i="42"/>
  <c r="I51" i="42"/>
  <c r="H51" i="42"/>
  <c r="J50" i="42"/>
  <c r="J49" i="42"/>
  <c r="J48" i="42"/>
  <c r="J47" i="42"/>
  <c r="H46" i="42"/>
  <c r="J45" i="42"/>
  <c r="J43" i="42"/>
  <c r="J40" i="42"/>
  <c r="I40" i="42"/>
  <c r="H40" i="42"/>
  <c r="G40" i="42"/>
  <c r="F40" i="42"/>
  <c r="E40" i="42"/>
  <c r="D40" i="42"/>
  <c r="C40" i="42"/>
  <c r="G39" i="42"/>
  <c r="I37" i="42"/>
  <c r="H37" i="42"/>
  <c r="G37" i="42"/>
  <c r="F37" i="42"/>
  <c r="E37" i="42"/>
  <c r="D37" i="42"/>
  <c r="C37" i="42"/>
  <c r="G36" i="42"/>
  <c r="J35" i="42"/>
  <c r="G34" i="42"/>
  <c r="D34" i="42"/>
  <c r="J33" i="42"/>
  <c r="G32" i="42"/>
  <c r="J32" i="42" s="1"/>
  <c r="D32" i="42"/>
  <c r="H31" i="42"/>
  <c r="F31" i="42"/>
  <c r="F30" i="42" s="1"/>
  <c r="E31" i="42"/>
  <c r="C31" i="42"/>
  <c r="C30" i="42" s="1"/>
  <c r="J29" i="42"/>
  <c r="G28" i="42"/>
  <c r="J27" i="42"/>
  <c r="G26" i="42"/>
  <c r="H25" i="42"/>
  <c r="H24" i="42" s="1"/>
  <c r="F25" i="42"/>
  <c r="F24" i="42" s="1"/>
  <c r="E25" i="42"/>
  <c r="E24" i="42" s="1"/>
  <c r="J23" i="42"/>
  <c r="G22" i="42"/>
  <c r="G21" i="42"/>
  <c r="H20" i="42"/>
  <c r="F20" i="42"/>
  <c r="F19" i="42" s="1"/>
  <c r="E20" i="42"/>
  <c r="E19" i="42" s="1"/>
  <c r="D20" i="42"/>
  <c r="D19" i="42" s="1"/>
  <c r="C20" i="42"/>
  <c r="C19" i="42" s="1"/>
  <c r="G17" i="42"/>
  <c r="G16" i="42"/>
  <c r="J16" i="42" s="1"/>
  <c r="I15" i="42"/>
  <c r="H15" i="42"/>
  <c r="H14" i="42" s="1"/>
  <c r="F15" i="42"/>
  <c r="F14" i="42" s="1"/>
  <c r="E15" i="42"/>
  <c r="E14" i="42" s="1"/>
  <c r="D15" i="42"/>
  <c r="D14" i="42" s="1"/>
  <c r="C15" i="42"/>
  <c r="C14" i="42" s="1"/>
  <c r="G13" i="42"/>
  <c r="G12" i="42"/>
  <c r="E12" i="42"/>
  <c r="G11" i="42"/>
  <c r="I10" i="42"/>
  <c r="I9" i="42" s="1"/>
  <c r="F10" i="42"/>
  <c r="F9" i="42" s="1"/>
  <c r="D10" i="42"/>
  <c r="D9" i="42" s="1"/>
  <c r="C10" i="42"/>
  <c r="C9" i="42" s="1"/>
  <c r="H9" i="42"/>
  <c r="F8" i="42" l="1"/>
  <c r="D31" i="42"/>
  <c r="D30" i="42" s="1"/>
  <c r="D8" i="42" s="1"/>
  <c r="C8" i="42"/>
  <c r="J54" i="42"/>
  <c r="J11" i="42"/>
  <c r="J34" i="42"/>
  <c r="H30" i="42"/>
  <c r="G15" i="42"/>
  <c r="J39" i="42"/>
  <c r="J26" i="42"/>
  <c r="J28" i="42"/>
  <c r="E30" i="42"/>
  <c r="H19" i="42"/>
  <c r="G25" i="42"/>
  <c r="G24" i="42" s="1"/>
  <c r="I14" i="42"/>
  <c r="G31" i="42"/>
  <c r="J36" i="42"/>
  <c r="G10" i="42"/>
  <c r="J13" i="42"/>
  <c r="J21" i="42"/>
  <c r="J17" i="42"/>
  <c r="I19" i="42"/>
  <c r="J37" i="42"/>
  <c r="I30" i="42"/>
  <c r="I46" i="42"/>
  <c r="E10" i="42"/>
  <c r="J12" i="42"/>
  <c r="I24" i="42"/>
  <c r="J22" i="42"/>
  <c r="J18" i="42"/>
  <c r="J38" i="42"/>
  <c r="J46" i="42"/>
  <c r="J51" i="42"/>
  <c r="J72" i="42"/>
  <c r="G20" i="42"/>
  <c r="H8" i="42" l="1"/>
  <c r="I8" i="42"/>
  <c r="J31" i="42"/>
  <c r="J15" i="42"/>
  <c r="J14" i="42" s="1"/>
  <c r="J10" i="42"/>
  <c r="J9" i="42" s="1"/>
  <c r="G9" i="42"/>
  <c r="J30" i="42"/>
  <c r="G14" i="42"/>
  <c r="J25" i="42"/>
  <c r="G30" i="42"/>
  <c r="E9" i="42"/>
  <c r="E8" i="42" s="1"/>
  <c r="G19" i="42"/>
  <c r="J20" i="42"/>
  <c r="G8" i="42" l="1"/>
  <c r="J24" i="42"/>
  <c r="J19" i="42"/>
  <c r="J8" i="42" s="1"/>
  <c r="D71" i="2" l="1"/>
  <c r="D70" i="2" s="1"/>
  <c r="D176" i="2"/>
  <c r="D7" i="37" l="1"/>
  <c r="L19" i="11"/>
  <c r="L18" i="11"/>
  <c r="L17" i="11"/>
  <c r="L16" i="11"/>
  <c r="L15" i="11"/>
  <c r="L14" i="11"/>
  <c r="L13" i="11"/>
  <c r="L12" i="11"/>
  <c r="L11" i="11"/>
  <c r="L10" i="11"/>
  <c r="L9" i="11"/>
  <c r="L8" i="11"/>
  <c r="L7" i="11"/>
  <c r="K19" i="11"/>
  <c r="K18" i="11"/>
  <c r="K17" i="11"/>
  <c r="K16" i="11"/>
  <c r="K15" i="11"/>
  <c r="K14" i="11"/>
  <c r="K13" i="11"/>
  <c r="K12" i="11"/>
  <c r="K11" i="11"/>
  <c r="K10" i="11"/>
  <c r="K9" i="11"/>
  <c r="K8" i="11"/>
  <c r="K7" i="11"/>
  <c r="C12" i="37" l="1"/>
  <c r="C11" i="37" s="1"/>
  <c r="D6" i="37"/>
  <c r="D17" i="37" s="1"/>
  <c r="C15" i="37"/>
  <c r="E7" i="37"/>
  <c r="E6" i="37" s="1"/>
  <c r="E17" i="37" s="1"/>
  <c r="F6" i="37"/>
  <c r="F17" i="37" s="1"/>
  <c r="C10" i="37"/>
  <c r="C9" i="37"/>
  <c r="C14" i="37"/>
  <c r="C16" i="37"/>
  <c r="C8" i="37"/>
  <c r="C13" i="37"/>
  <c r="C6" i="37" l="1"/>
  <c r="C7" i="37"/>
  <c r="D20" i="2"/>
  <c r="F20" i="2"/>
  <c r="C17" i="37"/>
  <c r="E20" i="2"/>
  <c r="F44" i="36" l="1"/>
  <c r="E44" i="36" l="1"/>
  <c r="F42" i="36"/>
  <c r="J321" i="33" l="1"/>
  <c r="J320" i="33"/>
  <c r="J319" i="33"/>
  <c r="J318" i="33"/>
  <c r="K317" i="33"/>
  <c r="I317" i="33"/>
  <c r="H317" i="33"/>
  <c r="G317" i="33"/>
  <c r="F317" i="33"/>
  <c r="E317" i="33"/>
  <c r="D317" i="33"/>
  <c r="C317" i="33"/>
  <c r="J316" i="33"/>
  <c r="J315" i="33"/>
  <c r="K314" i="33"/>
  <c r="F314" i="33"/>
  <c r="E314" i="33"/>
  <c r="D314" i="33"/>
  <c r="C314" i="33"/>
  <c r="J313" i="33"/>
  <c r="J312" i="33"/>
  <c r="J311" i="33"/>
  <c r="K310" i="33"/>
  <c r="I310" i="33"/>
  <c r="H310" i="33"/>
  <c r="F310" i="33"/>
  <c r="E310" i="33"/>
  <c r="D310" i="33"/>
  <c r="C310" i="33"/>
  <c r="J309" i="33"/>
  <c r="J308" i="33"/>
  <c r="J307" i="33"/>
  <c r="K306" i="33"/>
  <c r="I306" i="33"/>
  <c r="F306" i="33"/>
  <c r="E306" i="33"/>
  <c r="D306" i="33"/>
  <c r="C306" i="33"/>
  <c r="J305" i="33"/>
  <c r="J304" i="33"/>
  <c r="J303" i="33"/>
  <c r="K302" i="33"/>
  <c r="I302" i="33"/>
  <c r="H302" i="33"/>
  <c r="G302" i="33"/>
  <c r="F302" i="33"/>
  <c r="E302" i="33"/>
  <c r="D302" i="33"/>
  <c r="D301" i="33" s="1"/>
  <c r="C302" i="33"/>
  <c r="J300" i="33"/>
  <c r="J299" i="33"/>
  <c r="J298" i="33"/>
  <c r="J297" i="33"/>
  <c r="J296" i="33"/>
  <c r="J295" i="33"/>
  <c r="J294" i="33"/>
  <c r="J293" i="33"/>
  <c r="J292" i="33"/>
  <c r="J291" i="33"/>
  <c r="J290" i="33"/>
  <c r="J289" i="33"/>
  <c r="J288" i="33"/>
  <c r="J287" i="33"/>
  <c r="J286" i="33"/>
  <c r="J285" i="33"/>
  <c r="J284" i="33"/>
  <c r="J283" i="33"/>
  <c r="J282" i="33"/>
  <c r="K281" i="33"/>
  <c r="I281" i="33"/>
  <c r="H281" i="33"/>
  <c r="G281" i="33"/>
  <c r="F281" i="33"/>
  <c r="E281" i="33"/>
  <c r="D281" i="33"/>
  <c r="C281" i="33"/>
  <c r="J280" i="33"/>
  <c r="J279" i="33"/>
  <c r="J278" i="33"/>
  <c r="J277" i="33"/>
  <c r="J276" i="33"/>
  <c r="J275" i="33"/>
  <c r="J274" i="33"/>
  <c r="J273" i="33"/>
  <c r="J272" i="33"/>
  <c r="K271" i="33"/>
  <c r="I271" i="33"/>
  <c r="H271" i="33"/>
  <c r="G271" i="33"/>
  <c r="F271" i="33"/>
  <c r="E271" i="33"/>
  <c r="D271" i="33"/>
  <c r="C271" i="33"/>
  <c r="J270" i="33"/>
  <c r="J269" i="33"/>
  <c r="K268" i="33"/>
  <c r="I268" i="33"/>
  <c r="H268" i="33"/>
  <c r="G268" i="33"/>
  <c r="F268" i="33"/>
  <c r="E268" i="33"/>
  <c r="D268" i="33"/>
  <c r="C268" i="33"/>
  <c r="J267" i="33"/>
  <c r="J266" i="33"/>
  <c r="K265" i="33"/>
  <c r="I265" i="33"/>
  <c r="H265" i="33"/>
  <c r="G265" i="33"/>
  <c r="F265" i="33"/>
  <c r="E265" i="33"/>
  <c r="D265" i="33"/>
  <c r="C265" i="33"/>
  <c r="J264" i="33"/>
  <c r="J263" i="33"/>
  <c r="K262" i="33"/>
  <c r="I262" i="33"/>
  <c r="H262" i="33"/>
  <c r="G262" i="33"/>
  <c r="F262" i="33"/>
  <c r="E262" i="33"/>
  <c r="D262" i="33"/>
  <c r="C262" i="33"/>
  <c r="J261" i="33"/>
  <c r="J260" i="33"/>
  <c r="J259" i="33"/>
  <c r="K258" i="33"/>
  <c r="I258" i="33"/>
  <c r="H258" i="33"/>
  <c r="G258" i="33"/>
  <c r="F258" i="33"/>
  <c r="E258" i="33"/>
  <c r="D258" i="33"/>
  <c r="C258" i="33"/>
  <c r="J257" i="33"/>
  <c r="J256" i="33"/>
  <c r="K255" i="33"/>
  <c r="I255" i="33"/>
  <c r="H255" i="33"/>
  <c r="G255" i="33"/>
  <c r="F255" i="33"/>
  <c r="E255" i="33"/>
  <c r="D255" i="33"/>
  <c r="C255" i="33"/>
  <c r="J254" i="33"/>
  <c r="J253" i="33"/>
  <c r="K252" i="33"/>
  <c r="I252" i="33"/>
  <c r="H252" i="33"/>
  <c r="G252" i="33"/>
  <c r="F252" i="33"/>
  <c r="E252" i="33"/>
  <c r="D252" i="33"/>
  <c r="C252" i="33"/>
  <c r="D226" i="33"/>
  <c r="C226" i="33"/>
  <c r="J164" i="33"/>
  <c r="J163" i="33"/>
  <c r="J162" i="33"/>
  <c r="J161" i="33"/>
  <c r="J160" i="33"/>
  <c r="J159" i="33"/>
  <c r="E158" i="33"/>
  <c r="J158" i="33" s="1"/>
  <c r="D158" i="33"/>
  <c r="D157" i="33" s="1"/>
  <c r="I157" i="33"/>
  <c r="H157" i="33"/>
  <c r="G157" i="33"/>
  <c r="F157" i="33"/>
  <c r="C157" i="33"/>
  <c r="J346" i="33"/>
  <c r="J344" i="33"/>
  <c r="J341" i="33"/>
  <c r="J340" i="33"/>
  <c r="J337" i="33"/>
  <c r="J336" i="33"/>
  <c r="J335" i="33"/>
  <c r="J334" i="33"/>
  <c r="J333" i="33"/>
  <c r="J331" i="33"/>
  <c r="J330" i="33"/>
  <c r="J329" i="33"/>
  <c r="J327" i="33"/>
  <c r="J325" i="33"/>
  <c r="J324" i="33"/>
  <c r="K322" i="33"/>
  <c r="I322" i="33"/>
  <c r="H322" i="33"/>
  <c r="G322" i="33"/>
  <c r="F322" i="33"/>
  <c r="D322" i="33"/>
  <c r="C322" i="33"/>
  <c r="J250" i="33"/>
  <c r="J249" i="33"/>
  <c r="J248" i="33"/>
  <c r="J246" i="33"/>
  <c r="J245" i="33"/>
  <c r="J244" i="33"/>
  <c r="K243" i="33"/>
  <c r="I243" i="33"/>
  <c r="H243" i="33"/>
  <c r="G243" i="33"/>
  <c r="F243" i="33"/>
  <c r="E243" i="33"/>
  <c r="J242" i="33"/>
  <c r="J241" i="33"/>
  <c r="J240" i="33"/>
  <c r="K239" i="33"/>
  <c r="I239" i="33"/>
  <c r="H239" i="33"/>
  <c r="G239" i="33"/>
  <c r="F239" i="33"/>
  <c r="E239" i="33"/>
  <c r="J238" i="33"/>
  <c r="J237" i="33"/>
  <c r="J236" i="33"/>
  <c r="K235" i="33"/>
  <c r="I235" i="33"/>
  <c r="H235" i="33"/>
  <c r="G235" i="33"/>
  <c r="F235" i="33"/>
  <c r="E235" i="33"/>
  <c r="J234" i="33"/>
  <c r="J232" i="33"/>
  <c r="K231" i="33"/>
  <c r="I231" i="33"/>
  <c r="H231" i="33"/>
  <c r="G231" i="33"/>
  <c r="F231" i="33"/>
  <c r="E231" i="33"/>
  <c r="J230" i="33"/>
  <c r="J229" i="33"/>
  <c r="J228" i="33"/>
  <c r="K227" i="33"/>
  <c r="I227" i="33"/>
  <c r="H227" i="33"/>
  <c r="G227" i="33"/>
  <c r="F227" i="33"/>
  <c r="E227" i="33"/>
  <c r="J225" i="33"/>
  <c r="F224" i="33"/>
  <c r="J224" i="33" s="1"/>
  <c r="F223" i="33"/>
  <c r="J223" i="33" s="1"/>
  <c r="J222" i="33"/>
  <c r="F220" i="33"/>
  <c r="J220" i="33" s="1"/>
  <c r="F219" i="33"/>
  <c r="J219" i="33" s="1"/>
  <c r="J218" i="33"/>
  <c r="F217" i="33"/>
  <c r="J217" i="33" s="1"/>
  <c r="F216" i="33"/>
  <c r="K215" i="33"/>
  <c r="I215" i="33"/>
  <c r="H215" i="33"/>
  <c r="G215" i="33"/>
  <c r="D215" i="33"/>
  <c r="C215" i="33"/>
  <c r="F214" i="33"/>
  <c r="J214" i="33" s="1"/>
  <c r="J213" i="33"/>
  <c r="F212" i="33"/>
  <c r="J212" i="33" s="1"/>
  <c r="F211" i="33"/>
  <c r="J211" i="33" s="1"/>
  <c r="I210" i="33"/>
  <c r="H210" i="33"/>
  <c r="G210" i="33"/>
  <c r="E210" i="33"/>
  <c r="D210" i="33"/>
  <c r="C210" i="33"/>
  <c r="J209" i="33"/>
  <c r="G208" i="33"/>
  <c r="G207" i="33" s="1"/>
  <c r="F208" i="33"/>
  <c r="K207" i="33"/>
  <c r="I207" i="33"/>
  <c r="H207" i="33"/>
  <c r="E207" i="33"/>
  <c r="D207" i="33"/>
  <c r="C207" i="33"/>
  <c r="F206" i="33"/>
  <c r="J206" i="33" s="1"/>
  <c r="J205" i="33"/>
  <c r="F204" i="33"/>
  <c r="J204" i="33" s="1"/>
  <c r="F203" i="33"/>
  <c r="K202" i="33"/>
  <c r="I202" i="33"/>
  <c r="H202" i="33"/>
  <c r="G202" i="33"/>
  <c r="E202" i="33"/>
  <c r="D202" i="33"/>
  <c r="C202" i="33"/>
  <c r="J201" i="33"/>
  <c r="F200" i="33"/>
  <c r="J200" i="33" s="1"/>
  <c r="F199" i="33"/>
  <c r="J199" i="33" s="1"/>
  <c r="J198" i="33"/>
  <c r="J197" i="33"/>
  <c r="J196" i="33"/>
  <c r="I195" i="33"/>
  <c r="H195" i="33"/>
  <c r="G195" i="33"/>
  <c r="F195" i="33"/>
  <c r="E195" i="33"/>
  <c r="J194" i="33"/>
  <c r="F193" i="33"/>
  <c r="F192" i="33" s="1"/>
  <c r="I192" i="33"/>
  <c r="H192" i="33"/>
  <c r="G192" i="33"/>
  <c r="E192" i="33"/>
  <c r="J191" i="33"/>
  <c r="J190" i="33" s="1"/>
  <c r="I190" i="33"/>
  <c r="H190" i="33"/>
  <c r="G190" i="33"/>
  <c r="F190" i="33"/>
  <c r="E190" i="33"/>
  <c r="D190" i="33"/>
  <c r="C190" i="33"/>
  <c r="J189" i="33"/>
  <c r="J188" i="33"/>
  <c r="J186" i="33"/>
  <c r="F185" i="33"/>
  <c r="J185" i="33" s="1"/>
  <c r="K184" i="33"/>
  <c r="I184" i="33"/>
  <c r="H184" i="33"/>
  <c r="G184" i="33"/>
  <c r="E184" i="33"/>
  <c r="J183" i="33"/>
  <c r="J182" i="33"/>
  <c r="F181" i="33"/>
  <c r="F180" i="33" s="1"/>
  <c r="K180" i="33"/>
  <c r="I180" i="33"/>
  <c r="H180" i="33"/>
  <c r="G180" i="33"/>
  <c r="E180" i="33"/>
  <c r="D180" i="33"/>
  <c r="C180" i="33"/>
  <c r="J179" i="33"/>
  <c r="J178" i="33"/>
  <c r="I177" i="33"/>
  <c r="H177" i="33"/>
  <c r="G177" i="33"/>
  <c r="F177" i="33"/>
  <c r="E177" i="33"/>
  <c r="D177" i="33"/>
  <c r="F176" i="33"/>
  <c r="F175" i="33" s="1"/>
  <c r="K175" i="33"/>
  <c r="I175" i="33"/>
  <c r="H175" i="33"/>
  <c r="G175" i="33"/>
  <c r="E175" i="33"/>
  <c r="D175" i="33"/>
  <c r="C175" i="33"/>
  <c r="J174" i="33"/>
  <c r="F173" i="33"/>
  <c r="E173" i="33"/>
  <c r="E171" i="33" s="1"/>
  <c r="F172" i="33"/>
  <c r="J172" i="33" s="1"/>
  <c r="K171" i="33"/>
  <c r="I171" i="33"/>
  <c r="H171" i="33"/>
  <c r="G171" i="33"/>
  <c r="D171" i="33"/>
  <c r="C171" i="33"/>
  <c r="F170" i="33"/>
  <c r="J170" i="33" s="1"/>
  <c r="F169" i="33"/>
  <c r="K168" i="33"/>
  <c r="I168" i="33"/>
  <c r="H168" i="33"/>
  <c r="G168" i="33"/>
  <c r="E168" i="33"/>
  <c r="D168" i="33"/>
  <c r="C168" i="33"/>
  <c r="F167" i="33"/>
  <c r="F166" i="33" s="1"/>
  <c r="K166" i="33"/>
  <c r="I166" i="33"/>
  <c r="H166" i="33"/>
  <c r="G166" i="33"/>
  <c r="E166" i="33"/>
  <c r="D166" i="33"/>
  <c r="C166" i="33"/>
  <c r="J155" i="33"/>
  <c r="J154" i="33"/>
  <c r="J153" i="33"/>
  <c r="J152" i="33"/>
  <c r="I151" i="33"/>
  <c r="G151" i="33"/>
  <c r="F151" i="33"/>
  <c r="E151" i="33"/>
  <c r="D151" i="33"/>
  <c r="C151" i="33"/>
  <c r="J150" i="33"/>
  <c r="J149" i="33"/>
  <c r="J148" i="33"/>
  <c r="K147" i="33"/>
  <c r="I147" i="33"/>
  <c r="H147" i="33"/>
  <c r="G147" i="33"/>
  <c r="F147" i="33"/>
  <c r="E147" i="33"/>
  <c r="D147" i="33"/>
  <c r="C147" i="33"/>
  <c r="H146" i="33"/>
  <c r="J146" i="33" s="1"/>
  <c r="J145" i="33"/>
  <c r="G144" i="33"/>
  <c r="J144" i="33" s="1"/>
  <c r="I143" i="33"/>
  <c r="F143" i="33"/>
  <c r="E143" i="33"/>
  <c r="D143" i="33"/>
  <c r="C143" i="33"/>
  <c r="J142" i="33"/>
  <c r="J141" i="33"/>
  <c r="G140" i="33"/>
  <c r="J140" i="33" s="1"/>
  <c r="K139" i="33"/>
  <c r="I139" i="33"/>
  <c r="H139" i="33"/>
  <c r="F139" i="33"/>
  <c r="E139" i="33"/>
  <c r="D139" i="33"/>
  <c r="C139" i="33"/>
  <c r="J138" i="33"/>
  <c r="J137" i="33"/>
  <c r="G136" i="33"/>
  <c r="J136" i="33" s="1"/>
  <c r="I135" i="33"/>
  <c r="H135" i="33"/>
  <c r="F135" i="33"/>
  <c r="E135" i="33"/>
  <c r="D135" i="33"/>
  <c r="C135" i="33"/>
  <c r="F134" i="33"/>
  <c r="F131" i="33" s="1"/>
  <c r="J133" i="33"/>
  <c r="G132" i="33"/>
  <c r="J132" i="33" s="1"/>
  <c r="I131" i="33"/>
  <c r="H131" i="33"/>
  <c r="E131" i="33"/>
  <c r="D131" i="33"/>
  <c r="C131" i="33"/>
  <c r="J130" i="33"/>
  <c r="J129" i="33"/>
  <c r="G128" i="33"/>
  <c r="J128" i="33" s="1"/>
  <c r="I127" i="33"/>
  <c r="H127" i="33"/>
  <c r="F127" i="33"/>
  <c r="E127" i="33"/>
  <c r="D127" i="33"/>
  <c r="C127" i="33"/>
  <c r="J126" i="33"/>
  <c r="J125" i="33"/>
  <c r="G124" i="33"/>
  <c r="J124" i="33" s="1"/>
  <c r="K123" i="33"/>
  <c r="I123" i="33"/>
  <c r="H123" i="33"/>
  <c r="F123" i="33"/>
  <c r="E123" i="33"/>
  <c r="D123" i="33"/>
  <c r="C123" i="33"/>
  <c r="J122" i="33"/>
  <c r="J121" i="33"/>
  <c r="J120" i="33"/>
  <c r="K119" i="33"/>
  <c r="I119" i="33"/>
  <c r="H119" i="33"/>
  <c r="G119" i="33"/>
  <c r="F119" i="33"/>
  <c r="E119" i="33"/>
  <c r="D119" i="33"/>
  <c r="C119" i="33"/>
  <c r="J118" i="33"/>
  <c r="F117" i="33"/>
  <c r="J117" i="33" s="1"/>
  <c r="J116" i="33"/>
  <c r="K115" i="33"/>
  <c r="I115" i="33"/>
  <c r="H115" i="33"/>
  <c r="G115" i="33"/>
  <c r="E115" i="33"/>
  <c r="D115" i="33"/>
  <c r="C115" i="33"/>
  <c r="J114" i="33"/>
  <c r="J113" i="33"/>
  <c r="J112" i="33"/>
  <c r="K111" i="33"/>
  <c r="I111" i="33"/>
  <c r="H111" i="33"/>
  <c r="G111" i="33"/>
  <c r="F111" i="33"/>
  <c r="E111" i="33"/>
  <c r="D111" i="33"/>
  <c r="C111" i="33"/>
  <c r="J110" i="33"/>
  <c r="F109" i="33"/>
  <c r="F107" i="33" s="1"/>
  <c r="E109" i="33"/>
  <c r="E107" i="33" s="1"/>
  <c r="J108" i="33"/>
  <c r="I107" i="33"/>
  <c r="H107" i="33"/>
  <c r="G107" i="33"/>
  <c r="D107" i="33"/>
  <c r="C107" i="33"/>
  <c r="J106" i="33"/>
  <c r="F105" i="33"/>
  <c r="F102" i="33" s="1"/>
  <c r="F104" i="33"/>
  <c r="J104" i="33" s="1"/>
  <c r="J103" i="33"/>
  <c r="I102" i="33"/>
  <c r="H102" i="33"/>
  <c r="G102" i="33"/>
  <c r="E102" i="33"/>
  <c r="D102" i="33"/>
  <c r="C102" i="33"/>
  <c r="J99" i="33"/>
  <c r="J98" i="33"/>
  <c r="J97" i="33"/>
  <c r="J96" i="33"/>
  <c r="K95" i="33"/>
  <c r="I95" i="33"/>
  <c r="H95" i="33"/>
  <c r="G95" i="33"/>
  <c r="F95" i="33"/>
  <c r="E95" i="33"/>
  <c r="C95" i="33"/>
  <c r="J94" i="33"/>
  <c r="J93" i="33"/>
  <c r="J92" i="33"/>
  <c r="K91" i="33"/>
  <c r="I91" i="33"/>
  <c r="H91" i="33"/>
  <c r="G91" i="33"/>
  <c r="F91" i="33"/>
  <c r="E91" i="33"/>
  <c r="D91" i="33"/>
  <c r="C91" i="33"/>
  <c r="J90" i="33"/>
  <c r="F89" i="33"/>
  <c r="F87" i="33" s="1"/>
  <c r="E89" i="33"/>
  <c r="E87" i="33" s="1"/>
  <c r="G88" i="33"/>
  <c r="J88" i="33" s="1"/>
  <c r="K87" i="33"/>
  <c r="I87" i="33"/>
  <c r="H87" i="33"/>
  <c r="D87" i="33"/>
  <c r="C87" i="33"/>
  <c r="J86" i="33"/>
  <c r="J85" i="33"/>
  <c r="J84" i="33"/>
  <c r="I83" i="33"/>
  <c r="H83" i="33"/>
  <c r="G83" i="33"/>
  <c r="F83" i="33"/>
  <c r="E83" i="33"/>
  <c r="D83" i="33"/>
  <c r="C83" i="33"/>
  <c r="H82" i="33"/>
  <c r="J82" i="33" s="1"/>
  <c r="J81" i="33"/>
  <c r="I79" i="33"/>
  <c r="I78" i="33" s="1"/>
  <c r="F79" i="33"/>
  <c r="K78" i="33"/>
  <c r="G78" i="33"/>
  <c r="E78" i="33"/>
  <c r="D78" i="33"/>
  <c r="C78" i="33"/>
  <c r="J77" i="33"/>
  <c r="F76" i="33"/>
  <c r="J76" i="33" s="1"/>
  <c r="G75" i="33"/>
  <c r="G74" i="33" s="1"/>
  <c r="K74" i="33"/>
  <c r="I74" i="33"/>
  <c r="H74" i="33"/>
  <c r="D74" i="33"/>
  <c r="C74" i="33"/>
  <c r="J73" i="33"/>
  <c r="J72" i="33"/>
  <c r="K71" i="33"/>
  <c r="I71" i="33"/>
  <c r="H71" i="33"/>
  <c r="G71" i="33"/>
  <c r="F71" i="33"/>
  <c r="E71" i="33"/>
  <c r="D71" i="33"/>
  <c r="C71" i="33"/>
  <c r="J70" i="33"/>
  <c r="J69" i="33"/>
  <c r="J68" i="33"/>
  <c r="K67" i="33"/>
  <c r="I67" i="33"/>
  <c r="H67" i="33"/>
  <c r="G67" i="33"/>
  <c r="F67" i="33"/>
  <c r="E67" i="33"/>
  <c r="C67" i="33"/>
  <c r="H66" i="33"/>
  <c r="H63" i="33" s="1"/>
  <c r="F66" i="33"/>
  <c r="J65" i="33"/>
  <c r="G64" i="33"/>
  <c r="G63" i="33" s="1"/>
  <c r="I63" i="33"/>
  <c r="E63" i="33"/>
  <c r="F64" i="33" s="1"/>
  <c r="D63" i="33"/>
  <c r="C63" i="33"/>
  <c r="J62" i="33"/>
  <c r="J61" i="33"/>
  <c r="J60" i="33"/>
  <c r="K59" i="33"/>
  <c r="H59" i="33"/>
  <c r="G59" i="33"/>
  <c r="F59" i="33"/>
  <c r="E59" i="33"/>
  <c r="D59" i="33"/>
  <c r="C59" i="33"/>
  <c r="J58" i="33"/>
  <c r="J57" i="33"/>
  <c r="J56" i="33"/>
  <c r="K55" i="33"/>
  <c r="I55" i="33"/>
  <c r="H55" i="33"/>
  <c r="G55" i="33"/>
  <c r="F55" i="33"/>
  <c r="E55" i="33"/>
  <c r="C55" i="33"/>
  <c r="J54" i="33"/>
  <c r="J53" i="33"/>
  <c r="J52" i="33"/>
  <c r="K51" i="33"/>
  <c r="I51" i="33"/>
  <c r="H51" i="33"/>
  <c r="G51" i="33"/>
  <c r="F51" i="33"/>
  <c r="E51" i="33"/>
  <c r="C51" i="33"/>
  <c r="J50" i="33"/>
  <c r="F49" i="33"/>
  <c r="F47" i="33" s="1"/>
  <c r="E49" i="33"/>
  <c r="E47" i="33" s="1"/>
  <c r="J48" i="33"/>
  <c r="K47" i="33"/>
  <c r="I47" i="33"/>
  <c r="H47" i="33"/>
  <c r="G47" i="33"/>
  <c r="D47" i="33"/>
  <c r="C47" i="33"/>
  <c r="J46" i="33"/>
  <c r="E45" i="33"/>
  <c r="E43" i="33" s="1"/>
  <c r="J44" i="33"/>
  <c r="I43" i="33"/>
  <c r="H43" i="33"/>
  <c r="G43" i="33"/>
  <c r="F43" i="33"/>
  <c r="D43" i="33"/>
  <c r="C43" i="33"/>
  <c r="J42" i="33"/>
  <c r="F40" i="33"/>
  <c r="J40" i="33" s="1"/>
  <c r="J39" i="33"/>
  <c r="K38" i="33"/>
  <c r="I38" i="33"/>
  <c r="H38" i="33"/>
  <c r="G38" i="33"/>
  <c r="F38" i="33"/>
  <c r="E38" i="33"/>
  <c r="D38" i="33"/>
  <c r="C38" i="33"/>
  <c r="J37" i="33"/>
  <c r="J36" i="33"/>
  <c r="I35" i="33"/>
  <c r="J35" i="33" s="1"/>
  <c r="K34" i="33"/>
  <c r="H34" i="33"/>
  <c r="G34" i="33"/>
  <c r="F34" i="33"/>
  <c r="E34" i="33"/>
  <c r="D34" i="33"/>
  <c r="C34" i="33"/>
  <c r="F33" i="33"/>
  <c r="J33" i="33" s="1"/>
  <c r="J32" i="33"/>
  <c r="F31" i="33"/>
  <c r="J31" i="33" s="1"/>
  <c r="G30" i="33"/>
  <c r="G29" i="33" s="1"/>
  <c r="I29" i="33"/>
  <c r="H29" i="33"/>
  <c r="E29" i="33"/>
  <c r="F30" i="33" s="1"/>
  <c r="D29" i="33"/>
  <c r="C29" i="33"/>
  <c r="J28" i="33"/>
  <c r="J27" i="33"/>
  <c r="J26" i="33"/>
  <c r="K25" i="33"/>
  <c r="I25" i="33"/>
  <c r="H25" i="33"/>
  <c r="G25" i="33"/>
  <c r="F25" i="33"/>
  <c r="E25" i="33"/>
  <c r="D25" i="33"/>
  <c r="C25" i="33"/>
  <c r="J24" i="33"/>
  <c r="J23" i="33"/>
  <c r="J22" i="33"/>
  <c r="K21" i="33"/>
  <c r="I21" i="33"/>
  <c r="H21" i="33"/>
  <c r="G21" i="33"/>
  <c r="F21" i="33"/>
  <c r="E21" i="33"/>
  <c r="D21" i="33"/>
  <c r="C21" i="33"/>
  <c r="J20" i="33"/>
  <c r="J19" i="33"/>
  <c r="J18" i="33"/>
  <c r="K17" i="33"/>
  <c r="I17" i="33"/>
  <c r="H17" i="33"/>
  <c r="G17" i="33"/>
  <c r="F17" i="33"/>
  <c r="E17" i="33"/>
  <c r="D17" i="33"/>
  <c r="C17" i="33"/>
  <c r="J16" i="33"/>
  <c r="J15" i="33"/>
  <c r="G14" i="33"/>
  <c r="G13" i="33" s="1"/>
  <c r="I13" i="33"/>
  <c r="H13" i="33"/>
  <c r="E13" i="33"/>
  <c r="F14" i="33" s="1"/>
  <c r="D13" i="33"/>
  <c r="C13" i="33"/>
  <c r="J12" i="33"/>
  <c r="J11" i="33"/>
  <c r="G10" i="33"/>
  <c r="J10" i="33" s="1"/>
  <c r="K9" i="33"/>
  <c r="I9" i="33"/>
  <c r="H9" i="33"/>
  <c r="F9" i="33"/>
  <c r="E9" i="33"/>
  <c r="D9" i="33"/>
  <c r="C9" i="33"/>
  <c r="H143" i="33" l="1"/>
  <c r="H301" i="33"/>
  <c r="G139" i="33"/>
  <c r="I301" i="33"/>
  <c r="D251" i="33"/>
  <c r="H251" i="33"/>
  <c r="F251" i="33"/>
  <c r="K251" i="33"/>
  <c r="J271" i="33"/>
  <c r="F301" i="33"/>
  <c r="J314" i="33"/>
  <c r="J310" i="33"/>
  <c r="G301" i="33"/>
  <c r="J187" i="33"/>
  <c r="J306" i="33"/>
  <c r="C251" i="33"/>
  <c r="G251" i="33"/>
  <c r="E301" i="33"/>
  <c r="K301" i="33"/>
  <c r="C301" i="33"/>
  <c r="E251" i="33"/>
  <c r="I251" i="33"/>
  <c r="J255" i="33"/>
  <c r="J302" i="33"/>
  <c r="J317" i="33"/>
  <c r="F226" i="33"/>
  <c r="K226" i="33"/>
  <c r="J252" i="33"/>
  <c r="H226" i="33"/>
  <c r="J262" i="33"/>
  <c r="K8" i="33"/>
  <c r="E226" i="33"/>
  <c r="I226" i="33"/>
  <c r="G226" i="33"/>
  <c r="J258" i="33"/>
  <c r="J265" i="33"/>
  <c r="J157" i="33"/>
  <c r="J268" i="33"/>
  <c r="J281" i="33"/>
  <c r="G9" i="33"/>
  <c r="J235" i="33"/>
  <c r="C8" i="33"/>
  <c r="D8" i="33"/>
  <c r="E8" i="33"/>
  <c r="F168" i="33"/>
  <c r="G135" i="33"/>
  <c r="J135" i="33" s="1"/>
  <c r="J177" i="33"/>
  <c r="G87" i="33"/>
  <c r="G8" i="33" s="1"/>
  <c r="J231" i="33"/>
  <c r="G131" i="33"/>
  <c r="J131" i="33" s="1"/>
  <c r="J173" i="33"/>
  <c r="J171" i="33" s="1"/>
  <c r="J105" i="33"/>
  <c r="J102" i="33" s="1"/>
  <c r="F215" i="33"/>
  <c r="J30" i="33"/>
  <c r="J29" i="33" s="1"/>
  <c r="H101" i="33"/>
  <c r="J239" i="33"/>
  <c r="J75" i="33"/>
  <c r="J74" i="33" s="1"/>
  <c r="J109" i="33"/>
  <c r="J107" i="33" s="1"/>
  <c r="C165" i="33"/>
  <c r="J17" i="33"/>
  <c r="J21" i="33"/>
  <c r="J49" i="33"/>
  <c r="J47" i="33" s="1"/>
  <c r="J134" i="33"/>
  <c r="D165" i="33"/>
  <c r="J167" i="33"/>
  <c r="J9" i="33"/>
  <c r="I34" i="33"/>
  <c r="I8" i="33" s="1"/>
  <c r="J43" i="33"/>
  <c r="J71" i="33"/>
  <c r="J192" i="33"/>
  <c r="F202" i="33"/>
  <c r="J208" i="33"/>
  <c r="J207" i="33" s="1"/>
  <c r="J79" i="33"/>
  <c r="K101" i="33"/>
  <c r="J115" i="33"/>
  <c r="D101" i="33"/>
  <c r="J210" i="33"/>
  <c r="I165" i="33"/>
  <c r="J45" i="33"/>
  <c r="J55" i="33"/>
  <c r="J66" i="33"/>
  <c r="F74" i="33"/>
  <c r="H78" i="33"/>
  <c r="H8" i="33" s="1"/>
  <c r="J119" i="33"/>
  <c r="J139" i="33"/>
  <c r="G143" i="33"/>
  <c r="J143" i="33" s="1"/>
  <c r="J151" i="33"/>
  <c r="J166" i="33"/>
  <c r="E165" i="33"/>
  <c r="J216" i="33"/>
  <c r="J215" i="33" s="1"/>
  <c r="J243" i="33"/>
  <c r="J38" i="33"/>
  <c r="J51" i="33"/>
  <c r="J67" i="33"/>
  <c r="J83" i="33"/>
  <c r="J89" i="33"/>
  <c r="J87" i="33" s="1"/>
  <c r="C101" i="33"/>
  <c r="K165" i="33"/>
  <c r="J184" i="33"/>
  <c r="J322" i="33"/>
  <c r="H165" i="33"/>
  <c r="J59" i="33"/>
  <c r="J91" i="33"/>
  <c r="J95" i="33"/>
  <c r="E101" i="33"/>
  <c r="I101" i="33"/>
  <c r="G165" i="33"/>
  <c r="J195" i="33"/>
  <c r="J34" i="33"/>
  <c r="J147" i="33"/>
  <c r="E157" i="33"/>
  <c r="J25" i="33"/>
  <c r="J111" i="33"/>
  <c r="F13" i="33"/>
  <c r="J14" i="33"/>
  <c r="J13" i="33" s="1"/>
  <c r="F63" i="33"/>
  <c r="J64" i="33"/>
  <c r="J180" i="33"/>
  <c r="G127" i="33"/>
  <c r="J127" i="33" s="1"/>
  <c r="F29" i="33"/>
  <c r="G123" i="33"/>
  <c r="J123" i="33" s="1"/>
  <c r="F171" i="33"/>
  <c r="J193" i="33"/>
  <c r="F210" i="33"/>
  <c r="J227" i="33"/>
  <c r="F115" i="33"/>
  <c r="F101" i="33" s="1"/>
  <c r="J169" i="33"/>
  <c r="J168" i="33" s="1"/>
  <c r="J176" i="33"/>
  <c r="J175" i="33" s="1"/>
  <c r="J181" i="33"/>
  <c r="F184" i="33"/>
  <c r="J203" i="33"/>
  <c r="J202" i="33" s="1"/>
  <c r="F78" i="33"/>
  <c r="F207" i="33"/>
  <c r="J301" i="33" l="1"/>
  <c r="J251" i="33"/>
  <c r="J226" i="33"/>
  <c r="F8" i="33"/>
  <c r="H7" i="33"/>
  <c r="H6" i="33" s="1"/>
  <c r="D7" i="33"/>
  <c r="D6" i="33" s="1"/>
  <c r="J78" i="33"/>
  <c r="J165" i="33"/>
  <c r="J63" i="33"/>
  <c r="K7" i="33"/>
  <c r="K6" i="33" s="1"/>
  <c r="F165" i="33"/>
  <c r="C7" i="33"/>
  <c r="C6" i="33" s="1"/>
  <c r="I7" i="33"/>
  <c r="I6" i="33" s="1"/>
  <c r="J101" i="33"/>
  <c r="E7" i="33"/>
  <c r="E6" i="33" s="1"/>
  <c r="G101" i="33"/>
  <c r="J8" i="33" l="1"/>
  <c r="J7" i="33" s="1"/>
  <c r="J6" i="33" s="1"/>
  <c r="G7" i="33"/>
  <c r="G6" i="33" s="1"/>
  <c r="F7" i="33"/>
  <c r="F6" i="33" s="1"/>
  <c r="A3" i="2" l="1"/>
  <c r="A3" i="33" s="1"/>
  <c r="A3" i="42" s="1"/>
  <c r="A3" i="10" s="1"/>
  <c r="A3" i="11" s="1"/>
  <c r="E57" i="2"/>
  <c r="E29" i="2" s="1"/>
  <c r="D155" i="2" l="1"/>
  <c r="D148" i="2" s="1"/>
  <c r="C213" i="2"/>
  <c r="D30" i="2" l="1"/>
  <c r="D190" i="2" l="1"/>
  <c r="D58" i="2" l="1"/>
  <c r="D57" i="2" s="1"/>
  <c r="D135" i="2" l="1"/>
  <c r="D116" i="2" s="1"/>
  <c r="D58" i="36" l="1"/>
  <c r="D57" i="36"/>
  <c r="C57" i="36" s="1"/>
  <c r="D56" i="36"/>
  <c r="F55" i="36"/>
  <c r="E55" i="36"/>
  <c r="D54" i="36"/>
  <c r="C54" i="36" s="1"/>
  <c r="D53" i="36"/>
  <c r="C53" i="36" s="1"/>
  <c r="D52" i="36"/>
  <c r="C52" i="36" s="1"/>
  <c r="E50" i="36"/>
  <c r="D50" i="36" s="1"/>
  <c r="E49" i="36"/>
  <c r="D49" i="36" s="1"/>
  <c r="D48" i="36" s="1"/>
  <c r="F48" i="36"/>
  <c r="F46" i="36" s="1"/>
  <c r="E47" i="36"/>
  <c r="D47" i="36" s="1"/>
  <c r="D44" i="36"/>
  <c r="D40" i="36"/>
  <c r="D39" i="36"/>
  <c r="D38" i="36"/>
  <c r="D37" i="36"/>
  <c r="D36" i="36"/>
  <c r="D35" i="36"/>
  <c r="F34" i="36"/>
  <c r="E34" i="36"/>
  <c r="C34" i="36"/>
  <c r="C42" i="36" s="1"/>
  <c r="D33" i="36"/>
  <c r="D32" i="36"/>
  <c r="D31" i="36"/>
  <c r="D30" i="36"/>
  <c r="F29" i="36"/>
  <c r="D29" i="36" s="1"/>
  <c r="E28" i="36"/>
  <c r="D27" i="36"/>
  <c r="D26" i="36"/>
  <c r="D25" i="36"/>
  <c r="D24" i="36"/>
  <c r="D23" i="36"/>
  <c r="D21" i="36"/>
  <c r="D20" i="36"/>
  <c r="D19" i="36"/>
  <c r="D18" i="36"/>
  <c r="D17" i="36"/>
  <c r="D16" i="36"/>
  <c r="D15" i="36"/>
  <c r="D14" i="36"/>
  <c r="D13" i="36"/>
  <c r="D12" i="36"/>
  <c r="D11" i="36"/>
  <c r="F10" i="36"/>
  <c r="E10" i="36"/>
  <c r="E9" i="36" s="1"/>
  <c r="C10" i="36"/>
  <c r="C9" i="36" s="1"/>
  <c r="C41" i="36" l="1"/>
  <c r="C43" i="36" s="1"/>
  <c r="E41" i="36"/>
  <c r="F9" i="36"/>
  <c r="F41" i="36" s="1"/>
  <c r="F43" i="36" s="1"/>
  <c r="E42" i="36"/>
  <c r="D42" i="36" s="1"/>
  <c r="D55" i="36"/>
  <c r="E48" i="36"/>
  <c r="E46" i="36" s="1"/>
  <c r="D34" i="36"/>
  <c r="C50" i="36"/>
  <c r="D10" i="36"/>
  <c r="C56" i="36"/>
  <c r="C55" i="36" s="1"/>
  <c r="C47" i="36"/>
  <c r="C49" i="36"/>
  <c r="F45" i="36" l="1"/>
  <c r="F59" i="36"/>
  <c r="E43" i="36"/>
  <c r="C48" i="36"/>
  <c r="D9" i="36"/>
  <c r="D46" i="36"/>
  <c r="E45" i="36" l="1"/>
  <c r="D45" i="36" s="1"/>
  <c r="E59" i="36"/>
  <c r="D43" i="36"/>
  <c r="D59" i="36" s="1"/>
  <c r="C46" i="36"/>
  <c r="C59" i="36" s="1"/>
  <c r="D41" i="36"/>
  <c r="D195" i="2" l="1"/>
  <c r="D12" i="2" l="1"/>
  <c r="C15" i="2"/>
  <c r="C19" i="2" l="1"/>
  <c r="C20" i="2"/>
  <c r="C204" i="2"/>
  <c r="A3" i="12" l="1"/>
  <c r="A3" i="37" s="1"/>
  <c r="A2" i="43" s="1"/>
  <c r="D77" i="2"/>
  <c r="D97" i="2"/>
  <c r="C97" i="2" s="1"/>
  <c r="C182" i="2"/>
  <c r="C30" i="2"/>
  <c r="D86" i="2"/>
  <c r="C86" i="2" s="1"/>
  <c r="D89" i="2"/>
  <c r="C89" i="2" s="1"/>
  <c r="C116" i="2"/>
  <c r="C138" i="2"/>
  <c r="C148" i="2"/>
  <c r="C176" i="2"/>
  <c r="C183" i="2"/>
  <c r="C184" i="2"/>
  <c r="C185" i="2"/>
  <c r="C186" i="2"/>
  <c r="C187" i="2"/>
  <c r="C188" i="2"/>
  <c r="C189" i="2"/>
  <c r="C190" i="2"/>
  <c r="C195" i="2"/>
  <c r="D17" i="2"/>
  <c r="D11" i="2" s="1"/>
  <c r="F21" i="12"/>
  <c r="C211" i="2"/>
  <c r="D19" i="11"/>
  <c r="D18" i="11"/>
  <c r="D17" i="11"/>
  <c r="D16" i="11"/>
  <c r="D15" i="11"/>
  <c r="D14" i="11"/>
  <c r="D13" i="11"/>
  <c r="D12" i="11"/>
  <c r="D11" i="11"/>
  <c r="D10" i="11"/>
  <c r="D9" i="11"/>
  <c r="D8" i="11"/>
  <c r="D7" i="11"/>
  <c r="G19" i="11"/>
  <c r="G18" i="11"/>
  <c r="G17" i="11"/>
  <c r="G16" i="11"/>
  <c r="G15" i="11"/>
  <c r="G14" i="11"/>
  <c r="G13" i="11"/>
  <c r="G12" i="11"/>
  <c r="G11" i="11"/>
  <c r="G10" i="11"/>
  <c r="G9" i="11"/>
  <c r="G8" i="11"/>
  <c r="G7" i="11"/>
  <c r="C212" i="2"/>
  <c r="H20" i="12"/>
  <c r="H18" i="12"/>
  <c r="H16" i="12"/>
  <c r="H14" i="12"/>
  <c r="H12" i="12"/>
  <c r="H10" i="12"/>
  <c r="A9" i="12"/>
  <c r="A10" i="12" s="1"/>
  <c r="A11" i="12" s="1"/>
  <c r="A12" i="12" s="1"/>
  <c r="A13" i="12" s="1"/>
  <c r="A14" i="12" s="1"/>
  <c r="A15" i="12" s="1"/>
  <c r="A16" i="12" s="1"/>
  <c r="A17" i="12" s="1"/>
  <c r="A18" i="12" s="1"/>
  <c r="A19" i="12" s="1"/>
  <c r="A20" i="12" s="1"/>
  <c r="D8" i="12"/>
  <c r="F20" i="11"/>
  <c r="E20" i="11"/>
  <c r="J16" i="11"/>
  <c r="A8" i="11"/>
  <c r="A9" i="11"/>
  <c r="A10" i="11" s="1"/>
  <c r="A11" i="11" s="1"/>
  <c r="A12" i="11" s="1"/>
  <c r="A13" i="11" s="1"/>
  <c r="A14" i="11" s="1"/>
  <c r="A15" i="11" s="1"/>
  <c r="A16" i="11" s="1"/>
  <c r="A17" i="11" s="1"/>
  <c r="A18" i="11" s="1"/>
  <c r="A19" i="11" s="1"/>
  <c r="N19" i="10"/>
  <c r="M19" i="10"/>
  <c r="L19" i="10"/>
  <c r="K19" i="10"/>
  <c r="J19" i="10"/>
  <c r="I19" i="10"/>
  <c r="H19" i="10"/>
  <c r="G19" i="10"/>
  <c r="F19" i="10"/>
  <c r="E19" i="10"/>
  <c r="D19" i="10"/>
  <c r="C18" i="10"/>
  <c r="C19" i="11" s="1"/>
  <c r="C17" i="10"/>
  <c r="C18" i="11" s="1"/>
  <c r="C16" i="10"/>
  <c r="C17" i="11" s="1"/>
  <c r="C15" i="10"/>
  <c r="C16" i="11" s="1"/>
  <c r="C14" i="10"/>
  <c r="C15" i="11" s="1"/>
  <c r="O19" i="10"/>
  <c r="C13" i="10"/>
  <c r="C14" i="11" s="1"/>
  <c r="C12" i="10"/>
  <c r="C13" i="11" s="1"/>
  <c r="C11" i="10"/>
  <c r="C12" i="11" s="1"/>
  <c r="C10" i="10"/>
  <c r="C11" i="11" s="1"/>
  <c r="C9" i="10"/>
  <c r="C10" i="11" s="1"/>
  <c r="C8" i="10"/>
  <c r="C9" i="11" s="1"/>
  <c r="C7" i="10"/>
  <c r="C8" i="11" s="1"/>
  <c r="A7" i="10"/>
  <c r="A8" i="10" s="1"/>
  <c r="A9" i="10" s="1"/>
  <c r="A10" i="10" s="1"/>
  <c r="A11" i="10" s="1"/>
  <c r="A12" i="10" s="1"/>
  <c r="A13" i="10" s="1"/>
  <c r="A14" i="10" s="1"/>
  <c r="A15" i="10" s="1"/>
  <c r="A16" i="10" s="1"/>
  <c r="A17" i="10" s="1"/>
  <c r="A18" i="10" s="1"/>
  <c r="C6" i="10"/>
  <c r="C7" i="11" s="1"/>
  <c r="J12" i="11"/>
  <c r="H8" i="12"/>
  <c r="H9" i="12"/>
  <c r="H11" i="12"/>
  <c r="H13" i="12"/>
  <c r="D15" i="12"/>
  <c r="H17" i="12"/>
  <c r="H20" i="11"/>
  <c r="J21" i="12"/>
  <c r="D9" i="12"/>
  <c r="D11" i="12"/>
  <c r="D13" i="12"/>
  <c r="D17" i="12"/>
  <c r="D19" i="12"/>
  <c r="H19" i="12"/>
  <c r="J11" i="11"/>
  <c r="K21" i="12"/>
  <c r="D10" i="12"/>
  <c r="D12" i="12"/>
  <c r="D14" i="12"/>
  <c r="D16" i="12"/>
  <c r="D18" i="12"/>
  <c r="D20" i="12"/>
  <c r="G21" i="12"/>
  <c r="H15" i="12"/>
  <c r="E21" i="12"/>
  <c r="I21" i="12"/>
  <c r="I20" i="11"/>
  <c r="C215" i="2"/>
  <c r="C214" i="2"/>
  <c r="C210" i="2"/>
  <c r="C209" i="2"/>
  <c r="C207" i="2"/>
  <c r="C205" i="2"/>
  <c r="C28" i="2"/>
  <c r="C17" i="2"/>
  <c r="C16" i="2"/>
  <c r="C14" i="2"/>
  <c r="C13" i="2"/>
  <c r="J14" i="11"/>
  <c r="F17" i="2"/>
  <c r="F11" i="2" s="1"/>
  <c r="F10" i="2" s="1"/>
  <c r="C206" i="2"/>
  <c r="E17" i="2"/>
  <c r="E11" i="2" s="1"/>
  <c r="E10" i="2" s="1"/>
  <c r="D29" i="2" l="1"/>
  <c r="D10" i="2" s="1"/>
  <c r="C16" i="12"/>
  <c r="C77" i="2"/>
  <c r="C12" i="2"/>
  <c r="C11" i="2" s="1"/>
  <c r="C19" i="10"/>
  <c r="G20" i="11"/>
  <c r="J8" i="11"/>
  <c r="J10" i="11"/>
  <c r="J13" i="11"/>
  <c r="J15" i="11"/>
  <c r="J17" i="11"/>
  <c r="D20" i="11"/>
  <c r="J19" i="11"/>
  <c r="J9" i="11"/>
  <c r="J18" i="11"/>
  <c r="C9" i="12"/>
  <c r="C19" i="12"/>
  <c r="L20" i="11"/>
  <c r="K20" i="11"/>
  <c r="J7" i="11"/>
  <c r="C20" i="11"/>
  <c r="C11" i="12"/>
  <c r="C20" i="12"/>
  <c r="C12" i="12"/>
  <c r="C10" i="12"/>
  <c r="C18" i="12"/>
  <c r="H21" i="12"/>
  <c r="C15" i="12"/>
  <c r="C8" i="12"/>
  <c r="D21" i="12"/>
  <c r="C17" i="12"/>
  <c r="C13" i="12"/>
  <c r="C14" i="12"/>
  <c r="C57" i="2"/>
  <c r="C29" i="2" l="1"/>
  <c r="C10" i="2" s="1"/>
  <c r="J20" i="11"/>
  <c r="C21" i="12"/>
</calcChain>
</file>

<file path=xl/comments1.xml><?xml version="1.0" encoding="utf-8"?>
<comments xmlns="http://schemas.openxmlformats.org/spreadsheetml/2006/main">
  <authors>
    <author>Admin</author>
  </authors>
  <commentList>
    <comment ref="E22" authorId="0">
      <text>
        <r>
          <rPr>
            <b/>
            <sz val="9"/>
            <color indexed="81"/>
            <rFont val="Tahoma"/>
            <family val="2"/>
          </rPr>
          <t>Admin:</t>
        </r>
        <r>
          <rPr>
            <sz val="9"/>
            <color indexed="81"/>
            <rFont val="Tahoma"/>
            <family val="2"/>
          </rPr>
          <t xml:space="preserve">
Nội dung phân chia thu phí khối huyện xã không có khoản thu phí trung ương</t>
        </r>
      </text>
    </comment>
  </commentList>
</comments>
</file>

<file path=xl/sharedStrings.xml><?xml version="1.0" encoding="utf-8"?>
<sst xmlns="http://schemas.openxmlformats.org/spreadsheetml/2006/main" count="2202" uniqueCount="1140">
  <si>
    <t>Phụ lục số 01</t>
  </si>
  <si>
    <t>Đơn vị: Triệu đồng</t>
  </si>
  <si>
    <t>CÁC CHỈ TIÊU</t>
  </si>
  <si>
    <t xml:space="preserve">Tổng số </t>
  </si>
  <si>
    <t>Trong đó</t>
  </si>
  <si>
    <t>Tỉnh thu</t>
  </si>
  <si>
    <t>Huyện, xã thu</t>
  </si>
  <si>
    <t>A</t>
  </si>
  <si>
    <t>TT</t>
  </si>
  <si>
    <t>Chỉ tiêu</t>
  </si>
  <si>
    <t>Tổng số</t>
  </si>
  <si>
    <t>Trong đó:</t>
  </si>
  <si>
    <t xml:space="preserve">C¸c chØ tiªu </t>
  </si>
  <si>
    <t>Ngân sách tỉnh</t>
  </si>
  <si>
    <t>Ngân sách cấp huyện</t>
  </si>
  <si>
    <t>Ngân sách cấp xã</t>
  </si>
  <si>
    <t>TỔNG CHI NSĐP:</t>
  </si>
  <si>
    <t>I</t>
  </si>
  <si>
    <t>CHI ĐẦU TƯ PHÁT TRIỂN</t>
  </si>
  <si>
    <t>Chi đầu tư XDCB</t>
  </si>
  <si>
    <t>a</t>
  </si>
  <si>
    <t>Chi XDCB vốn tập trung trong nước</t>
  </si>
  <si>
    <t>b</t>
  </si>
  <si>
    <t>Vốn nước ngoài nguồn NSTW</t>
  </si>
  <si>
    <t>c</t>
  </si>
  <si>
    <t>Vốn NSTW bổ sung có mục tiêu</t>
  </si>
  <si>
    <t>Chi đầu tư từ nguồn để lại theo chế độ quy định</t>
  </si>
  <si>
    <t>Cấp lại có mục tiêu vốn xổ kiến kiến thiết</t>
  </si>
  <si>
    <t xml:space="preserve"> * Phân bổ như sau:</t>
  </si>
  <si>
    <t>Chi từ nguồn bội chi</t>
  </si>
  <si>
    <t>II</t>
  </si>
  <si>
    <t>CHI THƯỜNG XUYÊN</t>
  </si>
  <si>
    <t>Chi quản lý hành chính, nhà nước, đảng, đoàn thể</t>
  </si>
  <si>
    <t>Sự nghiệp giáo dục đào tạo và dạy nghề</t>
  </si>
  <si>
    <t>Sự nghiệp y tế</t>
  </si>
  <si>
    <t>Sự nghiệp văn hóa, thể thao, du lịch</t>
  </si>
  <si>
    <t>Sự nghiệp phát thanh, truyền hình</t>
  </si>
  <si>
    <t>Sự nghiệp khoa học công nghệ</t>
  </si>
  <si>
    <t>Sự nghiệp đảm bảo xã hội</t>
  </si>
  <si>
    <t>Chi quốc phòng, BP, biên giới</t>
  </si>
  <si>
    <t xml:space="preserve">Chi an ninh </t>
  </si>
  <si>
    <t>Sự nghiệp kinh tế</t>
  </si>
  <si>
    <t>Phòng chống khắc phục thiên tai</t>
  </si>
  <si>
    <t>Hỗ trợ hoạt động của Ban PCLB tỉnh</t>
  </si>
  <si>
    <t>Sự nghiệp xây dựng</t>
  </si>
  <si>
    <t>Chi sự nghiệp môi trường</t>
  </si>
  <si>
    <t>Chính sách tôn giáo</t>
  </si>
  <si>
    <t>Chi khác ngân sách</t>
  </si>
  <si>
    <t>Chi thực hiện một số chính sách và chương trình mục tiêu từ NSTW</t>
  </si>
  <si>
    <t>III</t>
  </si>
  <si>
    <t>IV</t>
  </si>
  <si>
    <t>DỰ PHÒNG NGÂN SÁCH</t>
  </si>
  <si>
    <t>V</t>
  </si>
  <si>
    <t>CHI BỔ SUNG QUỸ DỰ TRỮ TÀI CHÍNH</t>
  </si>
  <si>
    <t>VI</t>
  </si>
  <si>
    <t>VII</t>
  </si>
  <si>
    <t>VIII</t>
  </si>
  <si>
    <t>IX</t>
  </si>
  <si>
    <t>CHÍNH SÁCH BÌNH ỔN GIÁ</t>
  </si>
  <si>
    <t>X</t>
  </si>
  <si>
    <t>XI</t>
  </si>
  <si>
    <t>XII</t>
  </si>
  <si>
    <t>DỰ KIẾN CHI CÁC NHIỆM VỤ  CỦA TỈNH TỪ THU CHUYỂN NGUỒN NĂM TRƯỚC</t>
  </si>
  <si>
    <t>-</t>
  </si>
  <si>
    <t>B</t>
  </si>
  <si>
    <t>STT</t>
  </si>
  <si>
    <t>Thuế sử dụng đất phi nông nghiệp</t>
  </si>
  <si>
    <t>Lệ phí trước bạ</t>
  </si>
  <si>
    <t>Thuế thu nhập cá nhân</t>
  </si>
  <si>
    <t xml:space="preserve"> Thuế bảo vệ môi trường</t>
  </si>
  <si>
    <t>Cấp quyền khai thác khoáng sản</t>
  </si>
  <si>
    <t>Bổ sung có mục tiêu</t>
  </si>
  <si>
    <t>Bổ sung có MT bằng vốn trong nước</t>
  </si>
  <si>
    <t>Bổ sung có MT bằng vốn nước ngoài</t>
  </si>
  <si>
    <t>THU VAY</t>
  </si>
  <si>
    <t>DỰ KIẾN THU CÁC NHIỆM VỤ CHƯA CHI CHUYỂN NGUỒN SANG NĂM SAU</t>
  </si>
  <si>
    <t>TỔNG THU NSĐP:</t>
  </si>
  <si>
    <t>Phụ lục số 03</t>
  </si>
  <si>
    <t xml:space="preserve"> TT </t>
  </si>
  <si>
    <t xml:space="preserve"> TÊN ĐƠN VỊ </t>
  </si>
  <si>
    <t>Định mức chi khác  theo BC</t>
  </si>
  <si>
    <t>TP chuyên ngành</t>
  </si>
  <si>
    <t>HĐ 68; định mức hỗ trợ NS</t>
  </si>
  <si>
    <t xml:space="preserve"> Khối quản lý NN cấp I </t>
  </si>
  <si>
    <t xml:space="preserve"> Sở Giáo dục Đào tạo </t>
  </si>
  <si>
    <t xml:space="preserve"> - Kinh phí thường xuyên</t>
  </si>
  <si>
    <t xml:space="preserve"> - Quỹ lương BC chưa tuyển dụng</t>
  </si>
  <si>
    <t xml:space="preserve"> - Hợp đồng 68 (1)</t>
  </si>
  <si>
    <t xml:space="preserve"> Sở Xây dựng </t>
  </si>
  <si>
    <t xml:space="preserve"> - Hợp đồng 68 (2)</t>
  </si>
  <si>
    <t xml:space="preserve"> Sở Y tế </t>
  </si>
  <si>
    <t xml:space="preserve"> - Hợp đồng 68 (3)</t>
  </si>
  <si>
    <t>VP Đoàn ĐBQH, HĐND tỉnh</t>
  </si>
  <si>
    <t>Văn phòng UBND tỉnh</t>
  </si>
  <si>
    <t xml:space="preserve"> - Hợp đồng 68 (8)</t>
  </si>
  <si>
    <t xml:space="preserve"> Thanh tra tỉnh </t>
  </si>
  <si>
    <t>Trong đó: Trích lại theo TT 327/TT-BTC</t>
  </si>
  <si>
    <t xml:space="preserve"> Sở Kế hoạch và đầu tư </t>
  </si>
  <si>
    <t xml:space="preserve"> Sở Tài chính </t>
  </si>
  <si>
    <t xml:space="preserve"> Sở Nông nghiệp PTNT </t>
  </si>
  <si>
    <t xml:space="preserve"> Sở Tư pháp </t>
  </si>
  <si>
    <t xml:space="preserve"> - Hợp đồng 68 (4)</t>
  </si>
  <si>
    <t xml:space="preserve"> Sở Lao động TB&amp;XH </t>
  </si>
  <si>
    <t xml:space="preserve"> Sở Công thương   </t>
  </si>
  <si>
    <t xml:space="preserve"> Sở Văn hoá, Thể thao và Du lịch </t>
  </si>
  <si>
    <t xml:space="preserve"> - Hợp đồng 68 (5)</t>
  </si>
  <si>
    <t xml:space="preserve"> Sở Tài nguyên - Môi trường </t>
  </si>
  <si>
    <t xml:space="preserve"> Sở Giao thông vận tải  </t>
  </si>
  <si>
    <t xml:space="preserve"> Sở Khoa học công nghệ</t>
  </si>
  <si>
    <t xml:space="preserve"> Sở Nội vụ  </t>
  </si>
  <si>
    <t xml:space="preserve"> Sở Ngoại vụ </t>
  </si>
  <si>
    <t>Trong đó đoàn ra, đoàn vào</t>
  </si>
  <si>
    <t xml:space="preserve"> BQL Khu kinh tế tỉnh</t>
  </si>
  <si>
    <t xml:space="preserve"> - Hợp đồng 68 (7)</t>
  </si>
  <si>
    <t xml:space="preserve"> Sở Thông tin và Truyền Thông </t>
  </si>
  <si>
    <t>Văn phòng điều phối NTM</t>
  </si>
  <si>
    <t>Văn phòng Ban ATGT</t>
  </si>
  <si>
    <t>Công nghệ thông tin phục vụ QLNN</t>
  </si>
  <si>
    <t xml:space="preserve"> Đột xuất, tăng biên chế, BS quỹ lương </t>
  </si>
  <si>
    <t xml:space="preserve"> Đơn vị QLNN cấp II </t>
  </si>
  <si>
    <t xml:space="preserve"> Ban thi đua khen thưởng </t>
  </si>
  <si>
    <t>Trong đó KP thi đua khen thưởng</t>
  </si>
  <si>
    <t xml:space="preserve"> Ban tôn giáo </t>
  </si>
  <si>
    <t xml:space="preserve"> Chi cục dân số- KHHGĐ </t>
  </si>
  <si>
    <t xml:space="preserve"> Chi cục An toàn vệ sinh thực phẩm</t>
  </si>
  <si>
    <t xml:space="preserve"> Chi cục phát triển nông thôn </t>
  </si>
  <si>
    <t xml:space="preserve"> Chi cục KL+ 12 Hạt KL các huyện + Đội Kiểm lâm cơ động </t>
  </si>
  <si>
    <t xml:space="preserve"> - Hợp đồng 68 (32)</t>
  </si>
  <si>
    <t xml:space="preserve"> Chi cục Trồng trọt và BVTV </t>
  </si>
  <si>
    <t xml:space="preserve"> Chi cục Chăn nuôi và Thú y </t>
  </si>
  <si>
    <t xml:space="preserve"> Chi cục Quản lý CL nông lâm thủy sản</t>
  </si>
  <si>
    <t xml:space="preserve"> Chi cục thuỷ lợi </t>
  </si>
  <si>
    <t xml:space="preserve"> Chi cục Thủy sản</t>
  </si>
  <si>
    <t xml:space="preserve"> Chi cục Tiêu chuẩn đo lường chất lượng</t>
  </si>
  <si>
    <t xml:space="preserve"> Thanh tra giao thông </t>
  </si>
  <si>
    <t xml:space="preserve"> Kinh phí thực hiện ISO</t>
  </si>
  <si>
    <t xml:space="preserve"> Đột xuất, tăng BC, BS quỹ lương </t>
  </si>
  <si>
    <t xml:space="preserve"> Sự nghiệp khác </t>
  </si>
  <si>
    <t xml:space="preserve"> P Công chứng số I </t>
  </si>
  <si>
    <t xml:space="preserve"> P Công chứng số II </t>
  </si>
  <si>
    <t xml:space="preserve"> TT Hỗ trợ doanh nghiệp và xúc tiến đầu tư tỉnh</t>
  </si>
  <si>
    <t xml:space="preserve"> Trung tâm DV bán đấu giá tài sản </t>
  </si>
  <si>
    <t xml:space="preserve"> TT Dịch vụ Tài chính công </t>
  </si>
  <si>
    <t>TT Xúc tiến ĐT và cung ứng nhân lưc khu kinh tế</t>
  </si>
  <si>
    <t xml:space="preserve"> Ban QLDT Đồng lộc </t>
  </si>
  <si>
    <t xml:space="preserve"> TT hoạt động thanh thiếu nhi </t>
  </si>
  <si>
    <t xml:space="preserve"> Tổng đội TNXPXDKTM Tây sơn </t>
  </si>
  <si>
    <t xml:space="preserve"> Tổng đội TNXPXDKTM Phúc Trạch </t>
  </si>
  <si>
    <t xml:space="preserve"> TT Hướng nghiệp Thuỷ sản TNXP </t>
  </si>
  <si>
    <t>BQL Khu tưởng niệm Lý Tự Trọng</t>
  </si>
  <si>
    <t xml:space="preserve"> TTDN và hỗ trợ VL nông dân </t>
  </si>
  <si>
    <t xml:space="preserve"> Trung tâm công báo tin học </t>
  </si>
  <si>
    <t xml:space="preserve"> TT dịch thuật dịch vụ đối ngoại </t>
  </si>
  <si>
    <t xml:space="preserve"> Trung tâm trợ giúp pháp lý </t>
  </si>
  <si>
    <t xml:space="preserve"> UBĐK Công giáo </t>
  </si>
  <si>
    <t>BQL Khu vực mỏ sắt Thạch Khê</t>
  </si>
  <si>
    <t>Văn phòng đại diện sông cả</t>
  </si>
  <si>
    <t>TT Lưu trữ lịch sử</t>
  </si>
  <si>
    <t xml:space="preserve"> Đoàn luật sư </t>
  </si>
  <si>
    <t>Quỹ Phát triển phụ nữ</t>
  </si>
  <si>
    <t>Trợ giúp pháp lý cho người nghèo, trẻ em khuyết tật, đối tượng CS …</t>
  </si>
  <si>
    <t xml:space="preserve"> Số hóa tài liệu lưu trữ tại Lưu trữ lịch sử tỉnh theo QĐ 4020/QĐ-UBND ngày 25/11/2020</t>
  </si>
  <si>
    <t xml:space="preserve"> Các tổ chức chính trị </t>
  </si>
  <si>
    <t xml:space="preserve"> Tỉnh đoàn </t>
  </si>
  <si>
    <t xml:space="preserve"> Hội Liên hiệp Phụ nữ </t>
  </si>
  <si>
    <t xml:space="preserve"> Hội Nông Dân </t>
  </si>
  <si>
    <t xml:space="preserve"> Hội Cựu Chiến binh </t>
  </si>
  <si>
    <t xml:space="preserve"> Mặt trận tỉnh</t>
  </si>
  <si>
    <t>Dự án CHOBA</t>
  </si>
  <si>
    <t>Phụ cấp Ban TT, UV UBĐKCG tỉnh</t>
  </si>
  <si>
    <t xml:space="preserve"> Hội nghề nghiệp </t>
  </si>
  <si>
    <t xml:space="preserve"> Liên minh HTX </t>
  </si>
  <si>
    <t xml:space="preserve"> - Hợp đồng 68 (2); NS hỗ trợ (2)</t>
  </si>
  <si>
    <t xml:space="preserve"> Hội Nhà báo </t>
  </si>
  <si>
    <t xml:space="preserve"> - Hợp đồng 68: 01</t>
  </si>
  <si>
    <t xml:space="preserve"> Liên hiệp các Hội khoa học kỷ thuật </t>
  </si>
  <si>
    <t xml:space="preserve"> - Hợp đồng 68: 01, NS hỗ trợ: 01</t>
  </si>
  <si>
    <t xml:space="preserve"> Hội Liên hiệp văn học nghệ thuật </t>
  </si>
  <si>
    <t xml:space="preserve"> Hội Chữ thập đỏ </t>
  </si>
  <si>
    <t xml:space="preserve"> - Hợp đồng 68 (2);  NS hỗ trợ (01)</t>
  </si>
  <si>
    <t xml:space="preserve"> Hội người mù </t>
  </si>
  <si>
    <t xml:space="preserve"> - Hợp đồng 68 (3), NS hỗ trợ (01)</t>
  </si>
  <si>
    <t xml:space="preserve"> Hội Đông y </t>
  </si>
  <si>
    <t xml:space="preserve"> - NS hỗ trợ (04)</t>
  </si>
  <si>
    <t xml:space="preserve"> Hội Luật gia </t>
  </si>
  <si>
    <t xml:space="preserve"> Hội khuyến học </t>
  </si>
  <si>
    <t>Hội người cao tuổi (NS hỗ trợ 01)</t>
  </si>
  <si>
    <t xml:space="preserve"> Liên hiệp các Tổ chức hữu nghị </t>
  </si>
  <si>
    <t xml:space="preserve"> Hội Cựu TN xung phong (NS hỗ trợ 02)</t>
  </si>
  <si>
    <t xml:space="preserve"> Hội NN chất độc da cam-Dioxin (NS hỗ trợ 02 BC)</t>
  </si>
  <si>
    <t xml:space="preserve"> Hội Người Khuyết tật và trẻ em mồ côi (NS hỗ trợ 03)</t>
  </si>
  <si>
    <t xml:space="preserve"> Hội Liên hiệp thanh niên </t>
  </si>
  <si>
    <t>Hội Bảo vệ QL người tiêu dùng (trong đó Th các nhiệm vụ: Tuyên truyền, phổ biến pháp luật về quyền lợi NTD; tư vấn, hỗ trợ NTD; nghiên cứu khảo sát thực tế … theo VB số 3837/UBND-TM ngày 17/10/2013: 100 triệu đồng)</t>
  </si>
  <si>
    <t xml:space="preserve"> Hội Làm vườn </t>
  </si>
  <si>
    <t xml:space="preserve"> Hội Kiến trúc sư </t>
  </si>
  <si>
    <t xml:space="preserve"> Hội Kế hoạch hóa gia đình </t>
  </si>
  <si>
    <t xml:space="preserve"> Hội Châm cứu </t>
  </si>
  <si>
    <t>Hiệp hội doanh nghiệp tỉnh</t>
  </si>
  <si>
    <t>Hội Doanh nghiệp trẻ Hà Tĩnh</t>
  </si>
  <si>
    <t>Hội tin học tỉnh</t>
  </si>
  <si>
    <t xml:space="preserve"> Hội Tâm năng dưỡng sinh-PHSK </t>
  </si>
  <si>
    <t xml:space="preserve"> Hội cựu giáo chức </t>
  </si>
  <si>
    <t>Giải thưởng báo chí Trần Phú và Hội báo xuân (Hội Nhà báo)</t>
  </si>
  <si>
    <t>Hỗ trợ tạp chí Hồng Lĩnh (Hội VHNT)</t>
  </si>
  <si>
    <t>Hỗ trợ tạp chí Hà Tĩnh Người làm báo (HNB)</t>
  </si>
  <si>
    <t xml:space="preserve"> V </t>
  </si>
  <si>
    <t xml:space="preserve"> Sự nghiệp đảm bảo xã hội </t>
  </si>
  <si>
    <t>TT Điều dưỡng người có công và BTXH</t>
  </si>
  <si>
    <t xml:space="preserve"> Làng trẻ em mồ côi </t>
  </si>
  <si>
    <t>Trung tâm Chữa bệnh giáo dục LĐXH</t>
  </si>
  <si>
    <t>TT Dịch vụ việc làm</t>
  </si>
  <si>
    <t xml:space="preserve"> VI </t>
  </si>
  <si>
    <t xml:space="preserve"> Ban chỉ đạo xuất khẩu (Sở CT)</t>
  </si>
  <si>
    <t xml:space="preserve"> Ban công tác phi Chính phủ (Sở NgV)</t>
  </si>
  <si>
    <t xml:space="preserve"> Ban chỉ đạo thực hiện QĐ 162 (BQL KKT)</t>
  </si>
  <si>
    <t xml:space="preserve"> Ban chỉ đạo CTMTQG (Sở KHĐT)</t>
  </si>
  <si>
    <t xml:space="preserve"> Ban chỉ đạo thực hiện NQ 08 (Sở NN)</t>
  </si>
  <si>
    <t xml:space="preserve"> Ban phổ biến GDPL (Sở TP)</t>
  </si>
  <si>
    <t xml:space="preserve"> HĐ phối hợp liên ngành TGPL trong HĐ tố tụng (TT TGPL)</t>
  </si>
  <si>
    <t xml:space="preserve"> Ban công tác người cao tuổi (Sở LĐ)</t>
  </si>
  <si>
    <t xml:space="preserve"> BCĐ thực hiện DA đổi mới giám định tư pháp (Sở TP)</t>
  </si>
  <si>
    <t xml:space="preserve"> Ban Chỉ đạo 513 (Sở Nội vụ)</t>
  </si>
  <si>
    <t xml:space="preserve"> Ban Chỉ đạo Chương trình PT thanh niên (Sở Nội vụ)</t>
  </si>
  <si>
    <t xml:space="preserve"> Ban chỉ đạo hội nhập quốc tế (Sở NgV)</t>
  </si>
  <si>
    <t>Ban Chỉ đạo ĐA 61 tỉnh (Hội ND)</t>
  </si>
  <si>
    <t>BCĐ hiến máu TN (Hội CTĐ)</t>
  </si>
  <si>
    <t>BCĐ Chỉ đạo công tác biên giới (NgV) (CV137/2019/UB)</t>
  </si>
  <si>
    <t xml:space="preserve">BCĐ CTMT Phát triển lâm nghiệp bên vững (TT số 62/2018/TT-BTC) </t>
  </si>
  <si>
    <t xml:space="preserve"> BVĐ ngày vì người nghèo </t>
  </si>
  <si>
    <t xml:space="preserve"> Ban đổi mới DN </t>
  </si>
  <si>
    <t xml:space="preserve"> Ban chỉ đạo CCHC </t>
  </si>
  <si>
    <t>Ban vì tiến bộ Phụ nữ</t>
  </si>
  <si>
    <t>Ban chỉ đạo khai thác mỏ sắt Thạch Khê</t>
  </si>
  <si>
    <t>Ban Cứu trợ thiênn tai theo TT 174/2014/TT-BTC (Mặt trận tỉnh)</t>
  </si>
  <si>
    <t xml:space="preserve"> Ban chỉ đạo XĐGN và ATLĐ </t>
  </si>
  <si>
    <t>Hợp đồng 68</t>
  </si>
  <si>
    <t>Phụ lục số 04</t>
  </si>
  <si>
    <t xml:space="preserve">                                            </t>
  </si>
  <si>
    <t>Tên đơn vị</t>
  </si>
  <si>
    <t>Biên chế</t>
  </si>
  <si>
    <t xml:space="preserve"> HĐ 68</t>
  </si>
  <si>
    <t>ĐM chi TX phân bổ theo BC</t>
  </si>
  <si>
    <t>Kinh phí đào tạo</t>
  </si>
  <si>
    <t>KH</t>
  </si>
  <si>
    <t>Thực tế</t>
  </si>
  <si>
    <t>năm 2013</t>
  </si>
  <si>
    <t>*</t>
  </si>
  <si>
    <t>Chi thường xuyên</t>
  </si>
  <si>
    <t>Trường Đại học Hà Tĩnh</t>
  </si>
  <si>
    <t xml:space="preserve"> -</t>
  </si>
  <si>
    <t>Biên chế chưa tuyển dụng</t>
  </si>
  <si>
    <t>Hỗ trợ tiền học phí</t>
  </si>
  <si>
    <t>Hỗ trợ chi phí sinh hoạt</t>
  </si>
  <si>
    <t>+</t>
  </si>
  <si>
    <t>Trường Cao đẳng Kỹ thuật Việt Đức</t>
  </si>
  <si>
    <t>Trường Cao đẳng  Nguyễn Du</t>
  </si>
  <si>
    <t>Trường Trung cấp Nghề Hà Tĩnh</t>
  </si>
  <si>
    <t>Sở Giáo dục và Đào tạo</t>
  </si>
  <si>
    <t xml:space="preserve"> Sở Công Thương </t>
  </si>
  <si>
    <t xml:space="preserve">Trường CĐ luyện kim Hồng Lĩnh </t>
  </si>
  <si>
    <t>Bồi dưỡng, tập huấn (VP Sở)</t>
  </si>
  <si>
    <t xml:space="preserve">Sở Lao động - Thương binh và xã hội </t>
  </si>
  <si>
    <t>Sở Khoa học công nghệ</t>
  </si>
  <si>
    <t>Thực hiện các nhiệm vụ đột xuất</t>
  </si>
  <si>
    <t>Bổ sung đào tạo sinh viên Lào</t>
  </si>
  <si>
    <t>Đơn vị</t>
  </si>
  <si>
    <t>Sự nghiệp giáo dục</t>
  </si>
  <si>
    <t>Hỗ trợ chi sự nghiệp chung của ngành: Thi học sinh giỏi, giáo viên giỏi; hội thi KHKT; sơ kết, tổng kết, khen thưởng ...</t>
  </si>
  <si>
    <t>Bảo hiểm Y tế cho học sinh sinh viên</t>
  </si>
  <si>
    <t>Ngân sách đảm bảo</t>
  </si>
  <si>
    <t>Ngân sách cấp (KP thường xuyên)</t>
  </si>
  <si>
    <t>Phát sóng kênh truyền hình Hà Tĩnh lên vệ tinh</t>
  </si>
  <si>
    <t>Hỗ trợ thực hiện một số đề án, dự án Khoa học công nghệ (NSTW)</t>
  </si>
  <si>
    <t>Đón hài cốt, quà, thăm viếng đối tượng ngày lễ tết, QL đối tượng theo QĐ 16, Phổ biến PL lao động, hỗ trợ người có công tiêu biểu, điều tra cầu lao động</t>
  </si>
  <si>
    <t>Chính sách chế độ đảm bảo xã hội khác</t>
  </si>
  <si>
    <t>SN chăm sóc trẻ em (Sở LĐ-TBXH)</t>
  </si>
  <si>
    <t>CT CS Trẻ em có hoàn cảnh ĐB KK (Qũy BTTE)</t>
  </si>
  <si>
    <t>Tăng dự toán ĐA Quan trắc mạng lưới môi trưởng tỉnh, do thực hiện đầu thầu (tính bổ sung thuế phải nộp, khấu hao TSCĐ)</t>
  </si>
  <si>
    <t xml:space="preserve"> Quản lý nhà nước</t>
  </si>
  <si>
    <t xml:space="preserve">Hoạt động đột xuất UBND tỉnh và các ngành </t>
  </si>
  <si>
    <t>Tổ chức chính trị xã hội</t>
  </si>
  <si>
    <t xml:space="preserve">Sự nghiệp khác </t>
  </si>
  <si>
    <t>Đoàn ra, đoàn vào</t>
  </si>
  <si>
    <t>Các hội nghề nghiệp, xã hội</t>
  </si>
  <si>
    <t xml:space="preserve">Tuyên truyền giáo dục pháp luật; Kinh phí mua hộ tịch, hộ khẩu; Xây dựng văn bản PL, Hỗ trợ PL cho DN  </t>
  </si>
  <si>
    <t xml:space="preserve">Hoạt động xúc tiến đầu tư </t>
  </si>
  <si>
    <t>Trung tâm hỗ trợ Doanh nghiệp và xúc tiến đầu tư tỉnh</t>
  </si>
  <si>
    <t>TT thuộc Khu kinh tế Vũng áng</t>
  </si>
  <si>
    <t xml:space="preserve">Công tác địa giới hành chính (Sở Nội vụ) </t>
  </si>
  <si>
    <t>Hỗ trợ hoạt động các Ban kiêm nhiệm</t>
  </si>
  <si>
    <t>Sữa chữa công sở, MSSC tài sản các đơn vị HCSN</t>
  </si>
  <si>
    <t>Quỹ thi đua khen thưởng tỉnh</t>
  </si>
  <si>
    <t>Quỹ hỗ trợ Hội nông dân</t>
  </si>
  <si>
    <t>Hỗ trợ các nhiệm vụ thanh tra, kiểm tra</t>
  </si>
  <si>
    <t>Hỗ trợ doanh nghiệp nhỏ và vừa</t>
  </si>
  <si>
    <t>Hoạt động Hội đồng GDAN-QP</t>
  </si>
  <si>
    <t xml:space="preserve">Chi công tác biên giới </t>
  </si>
  <si>
    <t>Hoàn trả chi phí đầu tư theo đề án phát triển quỹ đất (tạm tính 55% nguồn thu từ đề án quỹ đất)</t>
  </si>
  <si>
    <t>Các nhiệm vụ, CĐCS khác về DQTV</t>
  </si>
  <si>
    <t>Tổng cộng</t>
  </si>
  <si>
    <t>Quốc doanh</t>
  </si>
  <si>
    <t>Đầu tư nước ngoài</t>
  </si>
  <si>
    <t>Ngoài QD</t>
  </si>
  <si>
    <t>Thu nhập cá nhân</t>
  </si>
  <si>
    <t>Trước bạ</t>
  </si>
  <si>
    <t>Phí</t>
  </si>
  <si>
    <t>Phi nông nghiệp</t>
  </si>
  <si>
    <t>Thuê đất</t>
  </si>
  <si>
    <t>Tiền sử dụng đất</t>
  </si>
  <si>
    <t>Thu từ quỹ đất công ích, hoa lợi CS</t>
  </si>
  <si>
    <t>Thu khác ngân sách</t>
  </si>
  <si>
    <t>Huyện Kỳ Anh</t>
  </si>
  <si>
    <t>Thị xã Kỳ Anh</t>
  </si>
  <si>
    <t>Huyện Cẩm Xuyên</t>
  </si>
  <si>
    <t>Thành phố Hà Tĩnh</t>
  </si>
  <si>
    <t>Huyện Thạch Hà</t>
  </si>
  <si>
    <t>Huyện Can Lộc</t>
  </si>
  <si>
    <t>Huyện Đức Thọ</t>
  </si>
  <si>
    <t>Huyện Nghi Xuân</t>
  </si>
  <si>
    <t>Huyện Hương Sơn</t>
  </si>
  <si>
    <t>Huyện Hương Khê</t>
  </si>
  <si>
    <t>Thị xã Hồng Lĩnh</t>
  </si>
  <si>
    <t>Huyện Vũ Quang</t>
  </si>
  <si>
    <t>Huyện Lộc Hà</t>
  </si>
  <si>
    <t>Thu NSNN trên địa bàn</t>
  </si>
  <si>
    <t>Thu ngân sách huyện, xã hưởng</t>
  </si>
  <si>
    <t>Thu bổ sung từ ngân sách cấp tỉnh</t>
  </si>
  <si>
    <t>Tổng thu ngân sách huyện</t>
  </si>
  <si>
    <t>Cộng</t>
  </si>
  <si>
    <t>NS cấp huyện</t>
  </si>
  <si>
    <t>NS cấp xã</t>
  </si>
  <si>
    <t>Tổng chi ngân sách huyện</t>
  </si>
  <si>
    <t>1. Chi ngân sách cấp huyện</t>
  </si>
  <si>
    <t>2. Chi ngân sách cấp xã</t>
  </si>
  <si>
    <t>Chi đầu tư phát triển</t>
  </si>
  <si>
    <t>Dự phòng</t>
  </si>
  <si>
    <t>Nội dung</t>
  </si>
  <si>
    <t>Thu từ Đề án phát triển quỹ đất</t>
  </si>
  <si>
    <t>Đối với Đề án do BQL Khu kinh tế tỉnh và Trung tâm phát triển Quỹ đất tỉnh làm Chủ đầu tư</t>
  </si>
  <si>
    <t>Chi phí thực hiện Đề án (55%)</t>
  </si>
  <si>
    <t>45% số thu còn lại (xem là 100%)</t>
  </si>
  <si>
    <t>Do cấp huyện làm Chủ đầu tư</t>
  </si>
  <si>
    <t>Thu từ quỹ đất tái định cư các dự án</t>
  </si>
  <si>
    <t>Đối với các Dự án do huyện làm Chủ đầu tư (trong trường hợp được UBND tỉnh ủy quyền)</t>
  </si>
  <si>
    <t>Thu từ quỹ đất đầu tư từ nguồn vốn vay của Bộ Tài chính</t>
  </si>
  <si>
    <t>Đối với Quỹ đất còn lại</t>
  </si>
  <si>
    <t>Sự nghiệp thông tin truyền thông</t>
  </si>
  <si>
    <t>Chi thường xuyên các đơn vị</t>
  </si>
  <si>
    <t>Chi kỷ niệm ngày lễ lớn, kỷ niệm ngành</t>
  </si>
  <si>
    <t>Tổng cộng:</t>
  </si>
  <si>
    <t>Sự nghiệp đào tạo, dạy nghề</t>
  </si>
  <si>
    <t>Nâng cấp toàn diện Báo Hà Tĩnh Điện tử</t>
  </si>
  <si>
    <t>Bổ sung vốn điều lệ Quỹ phát triển đất</t>
  </si>
  <si>
    <t>Thực hiện hiện công tác đo đạc, đăng ký đất đai, lập cơ sở dữ liệu hồ sơ địa chính và cấp giấy chứng nhận quyền sử dụng đất</t>
  </si>
  <si>
    <t>Đối ứng kinh phí thực hiện các Đề án đầu tư phát triển</t>
  </si>
  <si>
    <t>Các dự án quan trọng, cấp bách của địa phương</t>
  </si>
  <si>
    <t>Tiền thuê đất (huyện xây dựng nông thôn mới)</t>
  </si>
  <si>
    <t>Đánh giá, kiểm định chất lượng giáo dục</t>
  </si>
  <si>
    <t>Biên soạn, thẩm định tài liệu địa phương</t>
  </si>
  <si>
    <t>Ngân sách cấp (bao gồm KP thường xuyên, trợ cấp thi đấu, chế độ HLV, VĐV, bảo vệ di tích, chế độ đội thông tin lưu động, ...)</t>
  </si>
  <si>
    <t>Ngân sách cấp (bao gồm: KP thường xuyên; bổ sung các trạm phát lại; Quản lý, vận hành; thuê bao tín hiệu; 5 tỷ đồng nhuận bút; ...)</t>
  </si>
  <si>
    <t>ĐA Phát sóng kênh truyền hình HT trên truyền hình kỹ thuật số mặt đất (Kinh phí thuê bao)</t>
  </si>
  <si>
    <t>Chính sách Phát triển khoa học và công nghệ</t>
  </si>
  <si>
    <t xml:space="preserve">Dự kiến bù hụt quỹ lương khi đưa lương vào giá viện phí và các chế độ khác liên quan đến con người </t>
  </si>
  <si>
    <t>Một số đề án, nhiệm vụ và mua sắm trang thiết bị ứng dụng CNTT (theo các KH, đề án của UBND tỉnh)</t>
  </si>
  <si>
    <t>BHYT người nghèo, DTTS, vùng khó khăn, người đang sinh sống tại vùng ĐBKK; Đối tượng CCB,TNXP, trẻ em, cận nghèo, nông lâm ngư, diêm nghiệp, các đối tượng khác</t>
  </si>
  <si>
    <t xml:space="preserve">Hỗ trợ TH cải cách TP theo NQ 49/BCT </t>
  </si>
  <si>
    <t>Hỗ trợ Quỹ "Hỗ trợ học sinh đạt điểm cao, hoàn cảnh khó khăn vào Đại học" thuộc Quỹ Khuyến học Đất Hồng Lam để tôn vinh, khen thưởng các gương điển hình tiên tiến theo quy định tại Quyết định số 1373/QĐ-TTg</t>
  </si>
  <si>
    <t>23</t>
  </si>
  <si>
    <t>24</t>
  </si>
  <si>
    <t>25</t>
  </si>
  <si>
    <t>Phụ lục số 02</t>
  </si>
  <si>
    <t>Phụ lục số 05</t>
  </si>
  <si>
    <t>Phụ lục số 06</t>
  </si>
  <si>
    <t>Phụ lục số 07</t>
  </si>
  <si>
    <t>Phụ lục số 08</t>
  </si>
  <si>
    <t>XIII</t>
  </si>
  <si>
    <t>Các chế độ, chính sách, nhiệm vụ đột xuất … do các cấp địa phương đảm bảo</t>
  </si>
  <si>
    <t>Hỗ trợ xây dựng phần mềm đào tạo trực tuyến, thi trắc nghiệm online và QL nhân sự Trường Đại học Hà Tĩnh</t>
  </si>
  <si>
    <t xml:space="preserve"> DỰ TOÁN THU NGÂN SÁCH NHÀ NƯỚC NĂM 2023</t>
  </si>
  <si>
    <t>Dự toán HĐND giao 2023</t>
  </si>
  <si>
    <t>Dự toán năm 2023</t>
  </si>
  <si>
    <t xml:space="preserve">Chi sự nghiệp nông nghiệp và PTNT, TL, thủy sản </t>
  </si>
  <si>
    <t>Kinh phí bảo trì hệ thống đường bộ, đường thủy nội địa địa phương</t>
  </si>
  <si>
    <t>Chính sách nông nghiệp, nông thôn</t>
  </si>
  <si>
    <t>Bổ sung vốn điều lệ Quỹ Đầu tư phát triển</t>
  </si>
  <si>
    <t>Bổ sung vốn điều lệ Quỹ Bảo vệ môi trường</t>
  </si>
  <si>
    <t>HỖ TRỢ CÁC ĐÔ THỊ THEO NGHỊ QUYẾT HĐND TỈNH</t>
  </si>
  <si>
    <t>Chương trình phát triển lâm nghiệp bền vững</t>
  </si>
  <si>
    <t>2</t>
  </si>
  <si>
    <t>3</t>
  </si>
  <si>
    <t>4</t>
  </si>
  <si>
    <t>Kinh phí chuẩn bị động viên</t>
  </si>
  <si>
    <t>DỰ TOÁN CHI NGÂN SÁCH HUYỆN, XÃ NĂM 2023</t>
  </si>
  <si>
    <t>Chính sách khuyến khích phát triển nguồn nhân lực chất lượng cao theo Nghị quyết số 46/2021/NQ-HĐND</t>
  </si>
  <si>
    <t>Mua sắm trang phục công an xã (theo pháp lệnh CAX), bảo vệ dân phố</t>
  </si>
  <si>
    <t>Đảm bảo an toàn, an ninh mạng phòng chống tội phạm sử dụng công nghệ cao</t>
  </si>
  <si>
    <t>Đề án bảo đảm an ninh nông thôn, đô thị phục vụ phát triển kinh tế xã hội theo NQ 39/NQ-HĐND ngày 06/11/2021 của HĐND tỉnh</t>
  </si>
  <si>
    <t>Đề án nâng cao hiệu quả công tác phòng, chống ma tuý trên địa bàn tỉnh theo NQ 38/NQ-HĐND ngày 06/11/2021 của HĐND tỉnh</t>
  </si>
  <si>
    <t>THU TỪ HOẠT ĐỘNG XUẤT, NHẬP KHẨU</t>
  </si>
  <si>
    <t>Vay để bù đắp bội chi</t>
  </si>
  <si>
    <t>Vay để trả nợ gốc</t>
  </si>
  <si>
    <t>Đề án ngoại ngữ, ứng dụng CNTT cho chuyển đổi số</t>
  </si>
  <si>
    <t>Chế độ chính sách đối với cán bộ, đảng viên theo Quy định số 12-QĐ/TU ngày 28/12/2021 của Tỉnh uỷ</t>
  </si>
  <si>
    <t>1</t>
  </si>
  <si>
    <t>Chính sách về củng cố, phát triển hệ thống mạng lưới cơ sở trợ giúp xã hội theo Nghị quyết 98/2018/NQ-HĐND</t>
  </si>
  <si>
    <t>Các hoạt động của HĐND tỉnh  theo Nghị quyết số 82/2017/NQ-HĐND và KP hoạt động Đoàn ĐBQH</t>
  </si>
  <si>
    <t>Biên chế
KH 2023</t>
  </si>
  <si>
    <t>Biên chế
thực tế 2023</t>
  </si>
  <si>
    <t xml:space="preserve">Quỹ lương năm 2023 </t>
  </si>
  <si>
    <t>Tổng số NS cấp năm 2023</t>
  </si>
  <si>
    <t>Tổng số:</t>
  </si>
  <si>
    <t>I.1</t>
  </si>
  <si>
    <t xml:space="preserve"> - Quỹ lương BC chưa tuyển dụng (7)</t>
  </si>
  <si>
    <t xml:space="preserve"> - Quỹ lương BC chưa tuyển dụng </t>
  </si>
  <si>
    <t>I.2</t>
  </si>
  <si>
    <t xml:space="preserve"> - Hợp đồng 68</t>
  </si>
  <si>
    <t>26</t>
  </si>
  <si>
    <t>7</t>
  </si>
  <si>
    <t>8</t>
  </si>
  <si>
    <t>Đại hội người công giáo VN xây dựng và bảo vệ tổ quốc tỉnh (thay cho Hội CCB năm trc)</t>
  </si>
  <si>
    <t>9</t>
  </si>
  <si>
    <t>27</t>
  </si>
  <si>
    <t>Hội Khoa học kinh tế (hỗ trợ nhiệm vụ theo thông báo 550/TB-TU ngày 26/5/22)</t>
  </si>
  <si>
    <t>28</t>
  </si>
  <si>
    <t>30</t>
  </si>
  <si>
    <t>31</t>
  </si>
  <si>
    <t>32</t>
  </si>
  <si>
    <t>33</t>
  </si>
  <si>
    <t>34</t>
  </si>
  <si>
    <t>35</t>
  </si>
  <si>
    <t>TT CT XH, GDNN cho người khuyết tật</t>
  </si>
  <si>
    <t xml:space="preserve"> BCĐ Chuyển đổi số (Sở TTTT)</t>
  </si>
  <si>
    <t xml:space="preserve"> Ban đổi mới và phát triển kinh tế tập thể (Sở Kế hoạch và Đầu tư)</t>
  </si>
  <si>
    <t xml:space="preserve"> KP Ban chỉ đạo TDĐK trên CS QĐ 1466/QĐ-UBND (Sở VH)</t>
  </si>
  <si>
    <t>I.3</t>
  </si>
  <si>
    <t>Các cơ quan Đảng  thuộc Tỉnh uỷ quản lý</t>
  </si>
  <si>
    <t xml:space="preserve">      Đơn vị: triệu đồng</t>
  </si>
  <si>
    <t>Quỹ lương năm 2023</t>
  </si>
  <si>
    <t>Biên chế NS đảm bảo</t>
  </si>
  <si>
    <t>Nâng chuẩn trình độ giáo viên theo NĐ 71/2020/NĐ-CP (Trường Đại học HT)</t>
  </si>
  <si>
    <t>Văn phòng Sở, tập huấn An toàn VSLĐ</t>
  </si>
  <si>
    <t>Ban Tôn giáo</t>
  </si>
  <si>
    <t>Dự toán TW giao 2023</t>
  </si>
  <si>
    <t>4=5+6</t>
  </si>
  <si>
    <t>THU NỘI ĐỊA</t>
  </si>
  <si>
    <t xml:space="preserve">Thu từ khu vực doanh nghiệp nhà nước </t>
  </si>
  <si>
    <t>DNNN do Trung ương quản lý</t>
  </si>
  <si>
    <t>DNNN do địa phương quản lý</t>
  </si>
  <si>
    <t>Thu từ khu vực doanh nghiệp có vốn đầu tư nước ngoài</t>
  </si>
  <si>
    <t>Trong đó: Thu từ kết quả thanh tra thuế Công ty Formosa Hà Tĩnh</t>
  </si>
  <si>
    <t>Thu từ khu vực kinh tế ngoài quốc doanh</t>
  </si>
  <si>
    <t>Trong đó: Thu từ hàng hoá nhập khẩu</t>
  </si>
  <si>
    <t>Phí và lệ phí</t>
  </si>
  <si>
    <t>Trong đó: Phí, lệ phí trung ương</t>
  </si>
  <si>
    <t>Thu tiền thuê đất, mặt nước</t>
  </si>
  <si>
    <t>Thu tiền sử dụng khu vực biển</t>
  </si>
  <si>
    <t>Trong đó: Cơ quan Trung ương cấp phép</t>
  </si>
  <si>
    <t>Trong đó: Thu khác ngân sách trung ương</t>
  </si>
  <si>
    <t>Thu từ quỹ đất công ích, hoa lợi công sản khác</t>
  </si>
  <si>
    <t>Thu cổ tức và lợi nhuận sau thuế</t>
  </si>
  <si>
    <t>Thu từ hoạt động xổ số kiến thiết</t>
  </si>
  <si>
    <t>Thuế xuất khẩu</t>
  </si>
  <si>
    <t>Thuế nhập khẩu</t>
  </si>
  <si>
    <t>Thuế tiêu thụ đặc biệt hàng nhập khẩu</t>
  </si>
  <si>
    <t>Thuế giá trị gia tăng hàng nhập khẩu</t>
  </si>
  <si>
    <t>Thuế bảo vệ môi trường do cơ quan hải quan thực hiện</t>
  </si>
  <si>
    <t>Thu khác</t>
  </si>
  <si>
    <t>TỔNG THU NSNN TRÊN ĐỊA BÀN (I+II)</t>
  </si>
  <si>
    <t>Thu Ngân sách Trung ương</t>
  </si>
  <si>
    <t>Thu Ngân sách địa phương</t>
  </si>
  <si>
    <t>Ngân sách tỉnh hưởng</t>
  </si>
  <si>
    <t>Ngân sách cấp huyện, cấp xã hưởng</t>
  </si>
  <si>
    <t>Bổ sung cân đối</t>
  </si>
  <si>
    <t>Bổ sung vốn đầu tư để thực hiện các dự án, nhiệm vụ</t>
  </si>
  <si>
    <t>Bổ sung vốn sự nghiệp thực hiện một số chế độ chính sách của Trung ương</t>
  </si>
  <si>
    <t>THU BỔ SUNG TỪ NGÂN SÁCH TRUNG ƯƠNG</t>
  </si>
  <si>
    <t>Các chính sách, nhiệm vụ đột xuất liên quan, hỗ trợ công tác an ninh trật tự</t>
  </si>
  <si>
    <t>Chi hỗ trợ từ kết quả thu liên quan đến xử phạt, phí, lệ phí</t>
  </si>
  <si>
    <t>Hỗ trợ phần mềm, tập huấn, quản lý tài chính, ngân sách, kế toán, giá, …</t>
  </si>
  <si>
    <t xml:space="preserve">CHI BẢO DƯỠNG, SỬA CHỮA, CẢI TẠO, NÂNG CẤP TÀI SẢN CÔNG; MUA SẮM VÀ CÁC NHIỆM VỤ ĐỘT XUẤT KHÁC </t>
  </si>
  <si>
    <t>Thu từ Quỹ đất giao cho nhà đầu tư (sau khi trừ chi phí đầu tư)</t>
  </si>
  <si>
    <t>Đối với 3 khu hạ tầng tại thành phố Hà Tĩnh: Đồng Bàu Rạ; khu dân cư phía nam đường Nguyễn Du, phường Thạch Quý; khu dân cư tổ 4, 7 phường Hà Huy Tập - TP Hà Tĩnh</t>
  </si>
  <si>
    <t>Chính sách đối với giáo dục mầm non, giáo dục phổ thông và giáo dục thường xuyên giai đoạn 2023 - 2025 và nội dung, mức chi thực hiện Đề án “Xây dựng xã hội học tập giai đoạn 2021 - 2030”</t>
  </si>
  <si>
    <t>Chính sách đối với lĩnh vực y tế công lập theo NQ 71/2022/NQ-HĐND (Bao gồm cả tăng cường cơ sở vật chất các cơ sở y tế)</t>
  </si>
  <si>
    <t>Vốn điều lệ Quỹ khám chữa bệnh cho người nghèo</t>
  </si>
  <si>
    <t>Hoạt động Ban chỉ đạo An toàn làm chủ</t>
  </si>
  <si>
    <t>Dụng cụ hỗ trợ cho DQTV</t>
  </si>
  <si>
    <t>Sự nghiệp Kiểm Lâm</t>
  </si>
  <si>
    <t xml:space="preserve"> Quản lý nhà nước, các cơ quan đảng</t>
  </si>
  <si>
    <t>XIV</t>
  </si>
  <si>
    <t xml:space="preserve">Sự nghiệp quản lý tài nguyên, đất đai </t>
  </si>
  <si>
    <t>Kinh phí thường xuyên</t>
  </si>
  <si>
    <t>Chính sách miễn thu thủy lợi phí</t>
  </si>
  <si>
    <t>Hỗ trợ bảo vệ và phát triển đất lúa</t>
  </si>
  <si>
    <t>Đề án phát triển kỹ thuật cao, chuyên sâu tại Bệnh viện Đa khoa tỉnh (theo QĐ 3948/QĐ-UBND ngày 02/12/2021 của UBND tỉnh)</t>
  </si>
  <si>
    <t>Các đề án, chính sách lĩnh vực văn hóa, thể thao và du lịch</t>
  </si>
  <si>
    <t>Mua sắm, sửa chữa, nâng cấp, tăng cường CSVC thuộc các đề án, chính sách, nhiệm vụ theo quy định</t>
  </si>
  <si>
    <t>Vốn sự nghiệp thực hiện 3 chương trình MTQG</t>
  </si>
  <si>
    <t>Kinh phí quản lý, bảo trì đường bộ địa phương</t>
  </si>
  <si>
    <t>Kinh phí thực hiện Chương trình trợ giúp xã hội và PHCN cho người tâm thần, trẻ em tự kỷ và người rối nhiễu tâm trí; chương trình phát triển công tác xã hội</t>
  </si>
  <si>
    <t>DỰ KIẾN BỐ TRÍ NGUỒN ĐỂ THU HỒI TẠM ỨNG CHI ĐẦU TƯ DỰ ÁN GPMB KHU LIÊN HỢP GANG THÉP VÀ CẢNG SƠN DƯƠNG</t>
  </si>
  <si>
    <t>Nghiệp vụ đặc thù, khác, …</t>
  </si>
  <si>
    <t>36</t>
  </si>
  <si>
    <t>37</t>
  </si>
  <si>
    <t>38</t>
  </si>
  <si>
    <t>39</t>
  </si>
  <si>
    <t>40</t>
  </si>
  <si>
    <t>Hỗ trợ các Hội Văn học nghệ thuật địa phương</t>
  </si>
  <si>
    <t>Hỗ trợ các Hội nhà báo địa phương</t>
  </si>
  <si>
    <t>Sự nghiệp giao thông</t>
  </si>
  <si>
    <t>TỔNG HỢP TIỀN SỬ DỤNG ĐẤT NĂM 2023</t>
  </si>
  <si>
    <t>Chính sách nông thôn mới (trong đó: hỗ trợ KP phục hồi, nâng cấp mặt đường 35 tỷ đồng; hỗ trợ KP xi măng 60 tỷ đồng)</t>
  </si>
  <si>
    <t>Chính sách phát triển công nghiệp, tiểu thủ công nghiệp</t>
  </si>
  <si>
    <t>Tăng cường CSVC Trường Đại học Hà Tĩnh</t>
  </si>
  <si>
    <t xml:space="preserve"> Các Ban kiêm nhiệm </t>
  </si>
  <si>
    <t>Đề án chính sách hỗ trợ hoạt động bảo vệ môi trường</t>
  </si>
  <si>
    <t>Các đề án, chính sách, nhiệm vụ khác theo quy định</t>
  </si>
  <si>
    <t>Kinh phí Đảng (Gồm PC cấp ủy, PC thâm niên, kiểm tra, tăng huy hiệu đảng bậc cao, khối DN, KCB định kỳ, chế độ phụ cấp, các nhiệm vụ đặc thù, đột xuất, bù lỗ phát hành và các nhiệm vụ khác theo quy định)</t>
  </si>
  <si>
    <t>Đối ứng các dự án HCSN; hỗ trợ kinh phí về CB BCT, thôn, chi hội; các TCCS Đảng</t>
  </si>
  <si>
    <t>Chính sách hỗ trợ đào tạo nghề, giải quyết việc làm theo NQ 70/2022/NQ-HĐND</t>
  </si>
  <si>
    <t>Bổ sung kinh phí thực hiện các chương trình mục tiêu quốc gia</t>
  </si>
  <si>
    <t>Cấp bù học phí</t>
  </si>
  <si>
    <t>Trường Chính trị Trần Phú</t>
  </si>
  <si>
    <t>Cấp bù miễn, giảm học phí theo NĐ 81/2021/NĐ-CP ngày 27/8/2021</t>
  </si>
  <si>
    <t>Trường Trung cấp Kỹ nghệ</t>
  </si>
  <si>
    <t>Trường Trung cấp  nghề Lý Tự Trọng</t>
  </si>
  <si>
    <t xml:space="preserve">Đào tạo bồi dưỡng nghiệp vụ </t>
  </si>
  <si>
    <t>Đào tạo GV theo NĐ 116/2020/NĐ-CP</t>
  </si>
  <si>
    <t>Trung tâm Công tác xã hội -Quỹ BTTE -Tư vấn GDNN- Phục hồi chức năng cho người khuyết tật: Đào tạo người khuyết tật</t>
  </si>
  <si>
    <t>Trung tâm hỗ trợ phát triển doanh nghiệp và xúc tiến đầu tư (đào tạo, tập huấn DN)</t>
  </si>
  <si>
    <t xml:space="preserve">KP đào tạo nghề Thanh niên hoàn thành nghĩa vụ quân sự, công an, thanh niên tình nguyện theo điều 14, NĐ 61/2015/NĐ-CP </t>
  </si>
  <si>
    <t>CHI TRẢ NỢ VAY ĐẾN HẠN (trong đó, chi trả nợ vay Dự án năng lượng nông thôn II qua Ngân hàng phát triển tỉnh 10 tỷ đồng)</t>
  </si>
  <si>
    <t>DỰ TOÁN THU NGÂN SÁCH NHÀ NƯỚC GIAO CHO CÁC HUYỆN, THÀNH PHỐ, THỊ XÃ NĂM 2023</t>
  </si>
  <si>
    <t>TỔNG HỢP DỰ TOÁN CHI NGÂN SÁCH  ĐỊA PHƯƠNG NĂM 2023</t>
  </si>
  <si>
    <t>DỰ TOÁN THU NGÂN SÁCH HUYỆN, XÃ NĂM 2023</t>
  </si>
  <si>
    <t>DỰ TOÁN CHI SỰ NGHIỆP ĐÀO TẠO, DẠY NGHỀ, CẤP BÙ HỌC PHÍ NĂM 2023</t>
  </si>
  <si>
    <t>Dự toán  2023</t>
  </si>
  <si>
    <t>Trường Cao đẳng Y tế</t>
  </si>
  <si>
    <t>Chính sách theo NĐ 116/2020/NĐ-CP (đối tượng SVSP đào tạo theo nhu cầu)</t>
  </si>
  <si>
    <t xml:space="preserve">Hỗ trợ xây dựng phần mềm QL hoạt động giáo dục Trường Cao đẳng Y tế </t>
  </si>
  <si>
    <t>Đào tạo chuẩn hóa giáo viên theo NĐ 71/2020/NĐ-CP</t>
  </si>
  <si>
    <t xml:space="preserve">Trung tâm Huấn luyện ĐT thể thao </t>
  </si>
  <si>
    <t xml:space="preserve">Trung tâm hoạt động thanh thiếu nhi </t>
  </si>
  <si>
    <t xml:space="preserve">Thanh tra tỉnh </t>
  </si>
  <si>
    <t xml:space="preserve">Hội Cựu Chiến binh </t>
  </si>
  <si>
    <t>Hội Nông dân (NQ 04/2021/NQ-TU)</t>
  </si>
  <si>
    <t>Hội LHPN tỉnh (Đề án 1893 theo QĐ 1243/QĐ-UBND ngày 03/5/2019)</t>
  </si>
  <si>
    <t xml:space="preserve">Mặt trận tỉnh </t>
  </si>
  <si>
    <t xml:space="preserve">Tỉnh đoàn </t>
  </si>
  <si>
    <t>Sở Nội vụ  (tập huấn, đào tạo công tác tổ chức NN, CCHC, VTLTĐT,…)</t>
  </si>
  <si>
    <t xml:space="preserve">Sở Kế hoạch và Đầu tư </t>
  </si>
  <si>
    <t xml:space="preserve">Sở Xây dựng </t>
  </si>
  <si>
    <t xml:space="preserve">Sở Tư pháp </t>
  </si>
  <si>
    <t xml:space="preserve">Sở Nông nghiệp và PTNT </t>
  </si>
  <si>
    <t xml:space="preserve">Trung tâm dịch thuật và dịch vụ đối ngoại (theo KH 310/KH-UBND ngày 18/8/2020) </t>
  </si>
  <si>
    <t xml:space="preserve">Sở Văn hóa, Thể thao và Du lịch </t>
  </si>
  <si>
    <t xml:space="preserve">Sở Y tế </t>
  </si>
  <si>
    <t xml:space="preserve">Sở Tài nguyên và Môi trường </t>
  </si>
  <si>
    <t>Ban Quản lý KKT tỉnh</t>
  </si>
  <si>
    <t xml:space="preserve">TT Tư vấn và Dịch vụ Tài chính Hà Tĩnh </t>
  </si>
  <si>
    <t xml:space="preserve">Liên minh Hợp tác xã </t>
  </si>
  <si>
    <t xml:space="preserve">Hội Liên hiệp Văn học nghệ thuật </t>
  </si>
  <si>
    <t>Chính sách thu hút, đào tạo bồi dưỡng nguồn nhân lực</t>
  </si>
  <si>
    <t>Giao thu phí, lệ phí, thu khác năm 2023</t>
  </si>
  <si>
    <t xml:space="preserve">Trung tâm Công báo tin học </t>
  </si>
  <si>
    <t>Đài Phát thanh - Truyền hình (nâng cao kỹ năng quay phim…)</t>
  </si>
  <si>
    <t>Hỗ trợ thực hiện một số đề án, chính sách, nhiệm vụ theo quy định</t>
  </si>
  <si>
    <t xml:space="preserve"> Kinh phí in khung thiếp chúc thọ, mừng thọ 90, 100 tuổi</t>
  </si>
  <si>
    <t>Thực hiện nhiệm vụ hậu cần tại chỗ</t>
  </si>
  <si>
    <t>Tổ chức và huy động lực lượng dự bị động viên thuộc nhiệm vụ chi của địa phương (bao gồm cả huy động lực lượng dự bị động viên cho diễn tập phòng thủ cấp tỉnh)</t>
  </si>
  <si>
    <t>Đào tạo cán bộ quân sự xã, phường, thị trấn</t>
  </si>
  <si>
    <t>Thực hiện nghĩa vụ quân sự và công tác tuyển quân</t>
  </si>
  <si>
    <t>Công tác phòng không nhân dân, quân báo nhân dân; hoạt động tổ chức cơ sở Đảng</t>
  </si>
  <si>
    <t>Hỗ trợ thực hiện các nhiệm vụ tuần tra đảo Sơn Dương; hỗ trợ các đơn vị trực thuộc quân đội thực hiện sửa chữa CSVC, mua sắm trang bị, phương tiện hoạt động. Thực hiện công tác đối ngoại, hợp tác quốc tế</t>
  </si>
  <si>
    <t>Dự kiến hỗ trợ kinh phí diễn tập phòng thủ, tìm kiếm cứu nạn và PCLB, PCCR trên địa bàn</t>
  </si>
  <si>
    <t>Bảo đảm nguồn nhân lực, tàu thuyền, phương tiên dân sự và thực hiện huy động tham gia bảo vệ chủ quyền, quyền chủ quyền các vùng biển</t>
  </si>
  <si>
    <t>Xây dựng điểm chốt chiến đấu, nhà trực của DQTV theo Đề án của tỉnh</t>
  </si>
  <si>
    <t>Xây dựng và hoạt động của khu vực phòng thủ cấp tỉnh</t>
  </si>
  <si>
    <t>Xây dựng, sửa chữa, nâng cấp các sở chỉ huy, trụ sở làm việc, doanh trại, kho tàng, trung tâm huấn luyện DBĐV và mua sắm, sửa chữa các loại trang thiết bị, phương tiện hoạt động của cơ quan Bộ chỉ huy, các đơn vị trực thuộc</t>
  </si>
  <si>
    <t>CHI THỰC HIỆN CÁC NHIỆM VỤ QUY HOẠCH</t>
  </si>
  <si>
    <t>Chi thực hiện 3 chương trình MTQG</t>
  </si>
  <si>
    <t>Dự kiến bổ sung hệ số lương định kỳ, đảm bảo tỷ lệ (%) chi hoạt động sự nghiệp GD và các chế độ, chính sách giáo dục đào tạo, dạy nghề khác theo quy định</t>
  </si>
  <si>
    <t>Hỗ trợ học phí theo NQ của HĐND tỉnh</t>
  </si>
  <si>
    <t>Đào tạo CBCNTT chuyên trách  theo KH393-UB ngày 29/10/2020; 507/KH-UB ngày 28/12/2020; chuyển đổi số; an toàn an ninh mạng; đào tạo, tập huấn theo các kế hoạch khác của tỉnh; Đào tạo, tập huấn theo Kế hoạch chuyển đổi số của tỉnh; Đào tạo nâng cao kỹ năng CNTT, án toàn an ninh mạng…</t>
  </si>
  <si>
    <t>Chi quân sự địa phương (BCHQS tỉnh)</t>
  </si>
  <si>
    <t>Thực hiện chính sách hậu phương quân đội và chính sách đối với lực lượng vũ trang nhân dân ở địa phương (gồm: Thăm quà các cán bộ, chiến sĩ xuất ngũ, nhập ngũ, làm nhiệm vụ ở Lào, biên giới hải đảo, nhà giàn DK1)</t>
  </si>
  <si>
    <t>Kinh phí thực hiện đề án, kế hoạch khác của tỉnh</t>
  </si>
  <si>
    <t>Kế hoạch thuê dịch vụ CNTT, xây dựng, kết nối mạng truyền số liệu dùng cấp II, an toàn thông tin; Đề án Phát triển chính quyền số, đô thị thông minh và kinh tế số; …</t>
  </si>
  <si>
    <t>DỰ TOÁN CHI NGÂN SÁCH CÁC CƠ QUAN ĐẢNG, CƠ QUAN ĐƠN VỊ QUẢN LÝ HÀNH CHÍNH CẤP TỈNH NĂM 2023</t>
  </si>
  <si>
    <t>Chính sách về công tác dân số và phát triển theo Nghị quyết số 221/2020/NQ-HĐND của HĐND tỉnh</t>
  </si>
  <si>
    <t>Ngân sách cấp (trong đó: bổ sung vốn Điều lệ Quỹ Khoa học 3 tỷ đồng)</t>
  </si>
  <si>
    <t>Hỗ trợ tiền điện hộ nghèo, hộ chính sách xã hội theo QĐ 28/QD-TTg và QĐ 60/QĐ-TTg của TTCP</t>
  </si>
  <si>
    <t>Kinh phí hỗ trợ một số chế độ, thực hiện các đề án, chính sách và một số nhiệm vụ khác theo quy định</t>
  </si>
  <si>
    <t>Kinh phí đối ứng thực hiện CTMTQG Giảm nghèo bền vững theo NQ 74/2022/NQ-HĐND của HĐND tỉnh</t>
  </si>
  <si>
    <t>Kinh phí thực hiện chính sách giảm nghèo và đảm bảo ASXH theo NQ 72/2022/NQ-HĐND của HĐND tỉnh</t>
  </si>
  <si>
    <t>Kinh phí thực hiện nhiệm vụ an ninh và trật tự, an toàn xã hội của Công an tỉnh theo quy định (đã bao gồm kinh phí hoạt động của các Ban chỉ đạo, Tổ công tác, tổ giúp việc… do Công an tỉnh làm cơ quan thường trực;....)</t>
  </si>
  <si>
    <t>Chính sách, Đề án phát triển kinh tế tập thể, hợp tác xã theo NQ 56/2021/NQ-HĐND của HĐND tỉnh</t>
  </si>
  <si>
    <t>Chính sách khuyến khích, hỗ trợ, ưu đãi hành khách đi lại bằng xe buýt và đơn vị kinh doanh vận tải bằng xe buýt theo NQ 53/2021/NQ-HĐND của HĐND tỉnh</t>
  </si>
  <si>
    <t>Chính sách hỗ trợ các hãng tàu biển mở tuyến vận chuyển container và đối tượng có hàng hóa vận chuyển bằng container qua cảng Vũng Áng theo NQ 276/2021/NQ-HĐND của HĐND tỉnh</t>
  </si>
  <si>
    <t>Chính sách hỗ trợ kinh phí thành lập mới DN và phần mềm kế toán cho doanh nghiệp theo các Nghị quyết: số 87/2018/NQ-HĐND, số 216/2020/NQ-HĐND của HĐND tỉnh</t>
  </si>
  <si>
    <t>CHI MỘT SỐ NHIỆM VỤ TRỌNG TÂM, CÁC ĐỀ ÁN, CHÍNH SÁCH CÂN ĐỐI THEO QUY ĐỊNH</t>
  </si>
  <si>
    <t>DỰ KIẾN NGUỒN CCTL, CĐCS THEO TIỀN LƯƠNG</t>
  </si>
  <si>
    <t>Chính sách trường chuyên theo NQ 261/2020/NQ-HĐND, NQ 143/2015/NQ-HĐND của HĐND tỉnh</t>
  </si>
  <si>
    <t>Chế độ, chính sách đối với sĩ quan dự bị và học viên đào tạo sĩ quan dự bị (BCHQS tỉnh)</t>
  </si>
  <si>
    <t>Đơn vị tính: triệu đồng</t>
  </si>
  <si>
    <t>Danh mục dự án</t>
  </si>
  <si>
    <t>Chủ đầu tư</t>
  </si>
  <si>
    <t>Tỷ lệ cho vay lại của dự án theo hợp đồng</t>
  </si>
  <si>
    <t>Kế hoạch vốn vay để bù đắp bội chi TW giao 2023</t>
  </si>
  <si>
    <t>Kế hoạch vốn nước ngoài bổ sung từ NSTW năm 2013</t>
  </si>
  <si>
    <t>Nhu cầu vốn vay lại tương ứng với kế hoạch vốn đã được giao</t>
  </si>
  <si>
    <t>Vốn cấp phát</t>
  </si>
  <si>
    <t>Vốn viện trợ không hoàn lại</t>
  </si>
  <si>
    <t>Dự án Trung ương cấp phát 100%</t>
  </si>
  <si>
    <t>Cung cấp thiết bị y tế cho Bệnh viện Đa khoa huyện Đức Thọ</t>
  </si>
  <si>
    <t>Bệnh viện Đa khoa huyện Đức Thọ</t>
  </si>
  <si>
    <t>Dự án Trung ương cấp phát một phần, ngân sách địa phương vay lại một phần</t>
  </si>
  <si>
    <t>Các dự án dự kiến hoàn thành năm 2023</t>
  </si>
  <si>
    <t>1.1</t>
  </si>
  <si>
    <t>Sửa chữa và nâng cao an toàn đập, tỉnh Hà Tĩnh (WB8).</t>
  </si>
  <si>
    <t>Ban QLDA đầu tư XDCT Nông nghiệp và PTNT</t>
  </si>
  <si>
    <t>1.2</t>
  </si>
  <si>
    <t>Hiện đại hóa ngành lâm nghiệp và tăng cường tính chống chịu vùng ven biển tỉnh Hà Tĩnh</t>
  </si>
  <si>
    <t>1.3</t>
  </si>
  <si>
    <t>Tăng cường quản lý đất đai và cơ sở dữ liệu quản lý đất đai tỉnh Hà Tĩnh</t>
  </si>
  <si>
    <t>Sở Tài nguyên và Môi trường</t>
  </si>
  <si>
    <t>Các dự án dự kiến chuyển tiếp hoàn thành sau năm 2023</t>
  </si>
  <si>
    <t>2.1</t>
  </si>
  <si>
    <t>Phát triển tổng hợp các đô thị động lực - Tiểu dự án đô thị Kỳ Anh (vay vốn WB)</t>
  </si>
  <si>
    <t>UBND thị xã Kỳ Anh</t>
  </si>
  <si>
    <t>2.2</t>
  </si>
  <si>
    <t>Tiểu dự án cải thiện cơ sở hạ tầng đô thị Thạch Hà, huyện Thạch Hà, tỉnh Hà Tĩnh thuộc dự án "Cải thiện cơ sở hạ tầng đô thị nhằm giảm thiểu tác động của biến đổi khí hậu cho 04 tỉnh ven biển Bắc Trung Bộ"</t>
  </si>
  <si>
    <t>UBND huyện Thạch Hà</t>
  </si>
  <si>
    <t>2.3</t>
  </si>
  <si>
    <t>Tiểu dự án "Cải thiện cơ sở hạ tầng đô thị Hương Khê, huyện Hương Khê" thuộc dự án "Cải thiện cơ sở hạ tầng đô thị nhằm giảm thiểu tác động của biến đổi khí hậu cho 04 tỉnh ven biển Bắc Trung Bộ"</t>
  </si>
  <si>
    <t>UBND huyện Hương Khê</t>
  </si>
  <si>
    <t>2.4</t>
  </si>
  <si>
    <t>Hạ tầng cơ bản cho phát triển toàn diện tỉnh Hà Tĩnh thuộc dự án BIIG2 (Khoản vay OCR)</t>
  </si>
  <si>
    <t>Ban QLDA đầu tư XDCT Dân dụng và công nghiệp</t>
  </si>
  <si>
    <t>Mã QHNS</t>
  </si>
  <si>
    <t>Địa điểm XD</t>
  </si>
  <si>
    <t>Dự kiến quy mô đầu tư</t>
  </si>
  <si>
    <t>Năng lực thiết kế</t>
  </si>
  <si>
    <t>Thời gian KC-HT</t>
  </si>
  <si>
    <t>Quyết định đầu tư</t>
  </si>
  <si>
    <t>Năm 2022</t>
  </si>
  <si>
    <t>Lũy kế vốn đã bố trí đến hết KH năm 2022</t>
  </si>
  <si>
    <t>Kế hoạch đầu tư đầu tư trung hạn giai đoạn 2021-2025</t>
  </si>
  <si>
    <t>KH đầu tư trung hạn vốn NSTW giai đoạn 2021-2025</t>
  </si>
  <si>
    <t>Kế hoạch đầu tư vốn NSTW năm 2021</t>
  </si>
  <si>
    <t>Kế hoạch đầu tư vốn NSTW năm 2022</t>
  </si>
  <si>
    <t>Dự kiến kế hoạch vốn NSTW năm 2023</t>
  </si>
  <si>
    <t>Hạn mức vốn trung hạn NSTW còn lại giai đoạn 2021-2025</t>
  </si>
  <si>
    <t>Ghi chú</t>
  </si>
  <si>
    <t>Lũy kế vốn bố trí từ khởi công đến hết năm 2020</t>
  </si>
  <si>
    <t>Thời gian bắt đầu bố trí vốn KCM</t>
  </si>
  <si>
    <t>Số quyết định ngày, tháng, năm ban hành</t>
  </si>
  <si>
    <t xml:space="preserve">TMĐT </t>
  </si>
  <si>
    <t>Kế hoạch</t>
  </si>
  <si>
    <t>Ước giải ngân từ 1/1/2022 đến 30/9/2022</t>
  </si>
  <si>
    <t>Ước giải ngân từ 1/1/2022 đến 31/12/2022</t>
  </si>
  <si>
    <t>Tổng số (tất cả các nguồn vốn)</t>
  </si>
  <si>
    <t>Trong đó: NSTW</t>
  </si>
  <si>
    <t>Giai đoạn 2021-2025</t>
  </si>
  <si>
    <t>Trong đó: đã giao kế hoạch các năm 2021, 2022</t>
  </si>
  <si>
    <t>Trong đó: Thu hồi vốn ứng trước</t>
  </si>
  <si>
    <t>Trong đó: Thu hồi ứng trước</t>
  </si>
  <si>
    <t>Thanh toán nợ XDCB</t>
  </si>
  <si>
    <t>Chuẩn bị đầu tư</t>
  </si>
  <si>
    <t>L1</t>
  </si>
  <si>
    <t>TỔNG SỐ</t>
  </si>
  <si>
    <t>GIÁO DỤC, ĐÀO TẠO VÀ GIÁO DỤC NGHỀ NGHIỆP</t>
  </si>
  <si>
    <t>Dự án chuyển tiếp hoàn thành sau năm 2023</t>
  </si>
  <si>
    <t>Trường Cao đẳng Y tế Hà Tĩnh (giai đoạn 2)</t>
  </si>
  <si>
    <t>TP Hà Tĩnh</t>
  </si>
  <si>
    <t>Đầu tư các khối Nhà thí nghiệm thực hành, Nhà giảng đường A3, Hội trường và các hạng mục hạ tầng kỹ thuật phụ trợ</t>
  </si>
  <si>
    <t>Dự án nhóm B, Công trình dân dụng cấp III</t>
  </si>
  <si>
    <t>2022 - 2025</t>
  </si>
  <si>
    <t>1078; 25/5/2022</t>
  </si>
  <si>
    <t>Trường Cao đẳng Y tế Hà Tĩnh</t>
  </si>
  <si>
    <t>Y tế</t>
  </si>
  <si>
    <t>KCM 21-25</t>
  </si>
  <si>
    <t>TPHT</t>
  </si>
  <si>
    <t>Ngành</t>
  </si>
  <si>
    <t>2022</t>
  </si>
  <si>
    <t>Y TẾ, DÂN SỐ VÀ GIA ĐÌNH</t>
  </si>
  <si>
    <t>Các dự án chuyển tiếp hoàn thành sau năm 2023</t>
  </si>
  <si>
    <t>Dự án Trung tâm Sản nhi tại Bệnh viện Đa khoa tỉnh Hà Tĩnh</t>
  </si>
  <si>
    <t>Nhà khám, điều trị Sản nhi (tổng diện tích sàn khoảng 10.576m2) và các công trình, hạ tầng kỹ thuật phụ trợ</t>
  </si>
  <si>
    <t>1008; 13/5/2022</t>
  </si>
  <si>
    <t>Bệnh viện Đa khoa tỉnh</t>
  </si>
  <si>
    <t>Bệnh viện Y học cổ truyền Hà Tĩnh (giai đoạn 2)</t>
  </si>
  <si>
    <t>03 Nhà điều trị nội trú: Khoa Nội - Nhi, Khoa Truyền nhiễm, Khoa chống nhiễm khuẩn và các công trình, hạ tầng kỹ thuật phụ trợ</t>
  </si>
  <si>
    <t>572; 14/3/2022</t>
  </si>
  <si>
    <t>Ban Quản lý dự án đầu tư xây dựng công trình dân dụng và công nghiệp tỉnh</t>
  </si>
  <si>
    <t>VĂN HÓA</t>
  </si>
  <si>
    <t>Dự án dự kiến hoàn thành năm 2023</t>
  </si>
  <si>
    <t>Tu bổ, tôn tạo các di tích gốc và xây dựng cơ sở hạ tầng Khu Di tích Quốc gia đặc biệt Đại thi hào Nguyễn Du, tỉnh Hà Tĩnh (giai đoạn 1)</t>
  </si>
  <si>
    <t>Nghi Xuân</t>
  </si>
  <si>
    <t>2019 - 2023</t>
  </si>
  <si>
    <t>3161/QĐ-UBND; 31/10/2017, 2798; QĐ-UBND; 05/8/2021</t>
  </si>
  <si>
    <t>Văn hóa</t>
  </si>
  <si>
    <t>Chuyển tiếp</t>
  </si>
  <si>
    <t>NÔNG NGHIỆP, LÂM NGHIỆP, DIÊM NGHIỆP, THỦY LỢI VÀ THỦY SẢN</t>
  </si>
  <si>
    <t>Xử lý cấp bách đê tả Nghèn, huyện Lộc Hà</t>
  </si>
  <si>
    <t>Lộc Hà</t>
  </si>
  <si>
    <t>2020 - 2024</t>
  </si>
  <si>
    <t>3235; 24/9/2021</t>
  </si>
  <si>
    <t>UBND huyện Lộc Hà</t>
  </si>
  <si>
    <t>Cấp bách</t>
  </si>
  <si>
    <t>Danh mục dự án khởi công mới năm 2023</t>
  </si>
  <si>
    <t>Dự án âu tránh trú bão cho tàu cá Cửa Khẩu, thị xã Kỳ Anh, Giai đoạn 2</t>
  </si>
  <si>
    <t>300 tàu</t>
  </si>
  <si>
    <t>94/HĐND; 29/3/2017 16/NQ-HĐND; 17/7/2021</t>
  </si>
  <si>
    <t>Ban quản lý dự án đầu tư xây dựng công trình Nông nghiệp và Phát triển nông thôn tỉnh</t>
  </si>
  <si>
    <t>Sản xuất</t>
  </si>
  <si>
    <t>Chuyển tiếp - KCM</t>
  </si>
  <si>
    <t>Hệ thống tiêu thoát lũ, chống ngập úng khu vực Trung tâm hành chính huyện Kỳ Anh và vùng phụ cận</t>
  </si>
  <si>
    <t>Kỳ Anh</t>
  </si>
  <si>
    <t>Nạo vét 23Km kênh Nhà Lê đoạn từ cầu Giang Tân đến địa bàn xã Kỳ Ninh; 3,7Km kênh nội thị và các công trình trên tuyến</t>
  </si>
  <si>
    <t>16/NQ-HĐND; 17/7/2021</t>
  </si>
  <si>
    <t>Ban Quản lý dự án đầu tư xây dựng công trình Nông nghiệp và Phát triển nông thôn tỉnh</t>
  </si>
  <si>
    <t>Đô thị</t>
  </si>
  <si>
    <t>2023</t>
  </si>
  <si>
    <t>Dự án Hệ thống tiêu úng các xã trọng điểm sản xuất nông nghiệp huyện Đức Thọ, huyện Can Lộc và Thị xã Hồng Lĩnh</t>
  </si>
  <si>
    <t>Đức Thọ</t>
  </si>
  <si>
    <t>Đầu tư, nâng cấp các tuyến kênh thủy lợi theo quy hoạch với tổng chiều dài trên 30,6Km</t>
  </si>
  <si>
    <t>Liên huyện</t>
  </si>
  <si>
    <t>KHU CÔNG NGHIỆP VÀ KHU KINH TẾ</t>
  </si>
  <si>
    <t>Các dự án hoàn thành, bàn giao, đưa vào sử dụng đến ngày 31/12/2022</t>
  </si>
  <si>
    <t>Bồi thường GPMB, tái định cư DA Khu liên hợp gang thép và cảng Sơn Dương, Hà Tĩnh</t>
  </si>
  <si>
    <t>2008 - 2013</t>
  </si>
  <si>
    <t>2925/QĐ-UBND, 20/10/2008; 683/ QĐ-UBND, 10/3/2013</t>
  </si>
  <si>
    <t>UBND thị xã Kỳ Anh; Ban Quản lý Khu kinh tế tỉnh</t>
  </si>
  <si>
    <t>Thu hồi ứng trước</t>
  </si>
  <si>
    <t>Dự án Đường vành đai phía Nam Khu kinh tế Vũng Áng</t>
  </si>
  <si>
    <t>KKT Vũng Áng, thị xã Kỳ Anh</t>
  </si>
  <si>
    <t>Tuyến  đường có tổng chiều dài 8,85km, điểm đầu nối với Quốc lộ 1A nắn tuyến tại Km17+300 điểm cuối giao với Quốc lộ 1A nắn tuyến tại Km22+800. Quy mô mặt cắt ngang: Bnền=30m, Bmặt=15m, Bvỉa hè=2x7,5m; trên tuyến dự kiến có 05 cầu L =24m, khổ cầu phù hợp với nền đường B=30m</t>
  </si>
  <si>
    <t>L=8,8 km, Bn=30m, Bm=15m, Bvh=2x7,5m</t>
  </si>
  <si>
    <t>2023 - 2025</t>
  </si>
  <si>
    <t>756; 12/4/2022</t>
  </si>
  <si>
    <t>Ban quản lý dự án đầu tư xây dựng khu vực Khu kinh tế tỉnh</t>
  </si>
  <si>
    <t>Công nghiệp</t>
  </si>
  <si>
    <t>Vũng Áng</t>
  </si>
  <si>
    <t>Hoàn thiện hạ tầng kỹ thuật Cụm công nghiệp - Tiểu thủ công nghiệp Bắc Cẩm Xuyên</t>
  </si>
  <si>
    <t>Xã Cẩm Vịnh, huyện Cẩm Xuyên</t>
  </si>
  <si>
    <t>Đầu tư xây dựng hoàn chỉnh hệ thống xử lý nước thải, bãi thu gom chất thải rắn và các tuyến đường giao thông theo quy hoạch được duyệt</t>
  </si>
  <si>
    <t>2809; 05/8/2021</t>
  </si>
  <si>
    <t>UBND huyện Cẩm Xuyên</t>
  </si>
  <si>
    <t>Cẩm Xuyên</t>
  </si>
  <si>
    <t>Hạ tầng ngoài hàng rào cụm công nghiệp Thạch Bằng, huyện Lộc Hà</t>
  </si>
  <si>
    <t>Xã Thạch Bằng, huyện Lộc Hà</t>
  </si>
  <si>
    <t>Đầu tư tuyến đường vào Cụm CN với tổng chiều dài khoảng 1,2Km; bề rộng nền đường Bnền=27,0m; mặt đường Bmặt15,0m; lề đường Blề=2x6m.</t>
  </si>
  <si>
    <t>3560; 27/10/2021</t>
  </si>
  <si>
    <t>Dự án Đường nối Quốc lộ 8A - Cụm Công nghiệp Thái Yên - Quốc lộ 15A, huyện Đức Thọ</t>
  </si>
  <si>
    <t>Đầu tư nâng cấp tuyến đường dài 5,86km theo quy hoạch được duyệt</t>
  </si>
  <si>
    <t>952; 09/5/2022</t>
  </si>
  <si>
    <t>UBND huyện Đức Thọ</t>
  </si>
  <si>
    <t>GIAO THÔNG</t>
  </si>
  <si>
    <t>Đường vào các xã Hà Linh, Hương Thủy, Hương Giang, Lộc Yên, Hương Đô và Phúc Trạch, huyện Hương Khê (đoạn K15+642,72 đến K25+252,86)</t>
  </si>
  <si>
    <t>7810104</t>
  </si>
  <si>
    <t>Hương Khê</t>
  </si>
  <si>
    <t>9,6km</t>
  </si>
  <si>
    <t>2941/QĐ-UBND, 19/10/2016; 2304/ QĐ-UBND, 31/7/2020, 2798; QĐ-UBND; 05/8/2021</t>
  </si>
  <si>
    <t>NTM</t>
  </si>
  <si>
    <t>Dự án cải tạo, nâng cấp đường tỉnh ĐT.553 đoạn từ Lộc Yên - Đường Hồ Chí Minh (đoạn từ  Km39+030 - Km47+830)</t>
  </si>
  <si>
    <t xml:space="preserve">Tổng chiều dài 8,8km; bề rộng nền đường Bnền=9,0m; bề rộng mặt đường Bmặt = 6,0m; gia cố lề đường Bgcl = 2x0,1m = 2,0m, </t>
  </si>
  <si>
    <t>Theo tiêu chuẩn đường cấp III miền núi với bề rộng nền đường Bnền=9,0m; bề rộng mặt đường Bmặt8,0m; bề rộng lề đất Blđ=2x0,5m=1,0m</t>
  </si>
  <si>
    <t>2926; 17/8/2021</t>
  </si>
  <si>
    <t>Ban Quản lý dự án đầu tư xây dựng công trình giao thông tỉnh</t>
  </si>
  <si>
    <t>Dự án nâng cấp, mở rộng đường nối Quốc lộ 1 tại ngã ba Thạch Long đi đường tỉnh ĐT.549</t>
  </si>
  <si>
    <t>Huyện Thạch Hà và huyện Lộc Hà</t>
  </si>
  <si>
    <t xml:space="preserve"> Chiều dài tuyến L=6,5Km; điểm đầu giao với QL1 tại Km504+828, thuộc địa phận xã Thạch Long, huyện Thạch Hà; điểm cuối giao đường tỉnh ĐT.549 tại Km5+200, thuộc địa phận xã Thạch Mỹ, huyện Lộc Hà</t>
  </si>
  <si>
    <t>Đường cấp IV</t>
  </si>
  <si>
    <t>3243; 24/9/2021</t>
  </si>
  <si>
    <t>Thạch Hà</t>
  </si>
  <si>
    <t>Dự án cải tạo mặt đường, chỉnh trang hạ tầng kỹ thuật đường Quang Trung đoạn từ đường Nguyễn Huy Lung đến cầu Hộ Độ và bổ sung 01 đơn nguyên cầu Hộ Độ</t>
  </si>
  <si>
    <t>Chiều dài tuyến 4,12km; nâng cấp mặt đường hiện trạng bằng bê tông nhựa; đầu tư đồng bộ vỉa hè, cải tạo điện chiếu sáng; cải tạo hệ thống thoát nước dọc; đầu tư 01 đơn nguyên cầu hộ độ dài 238m với bề rộng mặt cầu 11m</t>
  </si>
  <si>
    <t>Cầu BTCT DƯL; đường đô thị thứ yếu</t>
  </si>
  <si>
    <t>2781; 03/8/2021</t>
  </si>
  <si>
    <t>Dự án Đường thị trấn Nghèn - Đồng Lộc, huyện Can Lộc</t>
  </si>
  <si>
    <t>Tổng chiều dài dự kiến 8,47km với quy mô mặt cắt ngang phù hợp quy hoạch đã được phê duyệt</t>
  </si>
  <si>
    <t>dài 10km, đường cấp III, nền 11m, mặt 9m</t>
  </si>
  <si>
    <t>2937; 18/8/2021</t>
  </si>
  <si>
    <t>UBND huyện Can Lộc</t>
  </si>
  <si>
    <t>Can Lộc</t>
  </si>
  <si>
    <t>Đường giao thông liên xã An Hòa Thịnh - Sơn Tiến, huyện Hương Sơn</t>
  </si>
  <si>
    <t>Hương Sơn</t>
  </si>
  <si>
    <t>Tổng chiều dài 15Km, quy mô nền đường 7,5m và mặt đường 5,5m</t>
  </si>
  <si>
    <t>919; 04/5/2022</t>
  </si>
  <si>
    <t>UBND huyện Hương Sơn</t>
  </si>
  <si>
    <t>Đường vành đai thị xã Hồng Lĩnh (đoạn từ Quốc lộ 8 đến đường Tiên Sơn)</t>
  </si>
  <si>
    <t>TX Hồng Lĩnh</t>
  </si>
  <si>
    <t>Xây dựng mới tuyến đường với chiều dài L=3,0Km; Bnền = 36,0m; Bmặt = 2x10,5=21,0m; Bvỉa hè = 2x6,0m = 12,0m; Bgpc = 3,0m</t>
  </si>
  <si>
    <t>3km, Bn=36m)</t>
  </si>
  <si>
    <t>107; 13/01/2022</t>
  </si>
  <si>
    <t>UBND thị xã Hồng Lĩnh</t>
  </si>
  <si>
    <t>Hồng Lĩnh</t>
  </si>
  <si>
    <t>Đường vành đai phía Đông, thành phố Hà Tĩnh</t>
  </si>
  <si>
    <t>Tuyến đường dài 16,4km, điểm đầu giao với đường Tỉnh lộ 9 tại cầu Hộ Độ, điểm cuối giao Quốc lộ 1 tại cầu Phủ (trên tuyến đầu tư mới 01 cầu BTCT DƯL dài khoảng 66,0m); với quy mô mặt cắt ngang nền đường Bnền=35m, bề rộng mặt đường Bmặt=14m</t>
  </si>
  <si>
    <t>23km</t>
  </si>
  <si>
    <t>2023 - 2026</t>
  </si>
  <si>
    <t>956; 09/5/2022</t>
  </si>
  <si>
    <t>UBND thành phố Hà Tĩnh</t>
  </si>
  <si>
    <t>Nâng cấp, mở rộng tuyến đường Cẩm Thạch - Thạch Hội, huyện Cẩm Xuyên</t>
  </si>
  <si>
    <t>Tổng chiều dài 16km; gồm 01 tuyến chính và 02 tuyến nhánh; trong đó, tuyến chính dài 13km;' quy mô mặt cắt ngang các tuyến: bề rộng nền 7,5m và mặt đường 5,5m;</t>
  </si>
  <si>
    <t>344; 07/02/2022</t>
  </si>
  <si>
    <t>Đường giao thông nối từ đường Hồ Chí Minh vào khu vực biên giới xã Hòa Hải, huyện Hương Khê</t>
  </si>
  <si>
    <t>Tổng chiều dài 11km, đạt tiêu chuẩn cấp IV đồng bằng với tổng chiều dài 11km, bề rộng nền Bnền=9m, bề rộng mặt Bmặt=7,0m.</t>
  </si>
  <si>
    <t>903; 04/5/2022</t>
  </si>
  <si>
    <t>QPAN</t>
  </si>
  <si>
    <t>Dự án Đường từ Thị trấn Đức Thọ đến khu lưu niệm Trần Phú, huyện Đức Thọ</t>
  </si>
  <si>
    <t>Tổng chiều dài tuyến 2,2Km; quy mô nền đường 25m; mặt đường 15m</t>
  </si>
  <si>
    <t>684; 31/3/2022</t>
  </si>
  <si>
    <t>DU LỊCH</t>
  </si>
  <si>
    <t>Dự án Xây dựng hạ tầng khu du lịch Nam Thiên Cầm huyện Cẩm Xuyên</t>
  </si>
  <si>
    <t xml:space="preserve">Đầu tư 2 tuyến đường với chiều dài khoảng 4.146m với quy mô phù hợp với quy hoạch, đảm bảo đồng bộ hạ tầng kỹ thuật về cấp thoát nước, hào kỹ thuật, điện chiếu sáng, vỉa hè </t>
  </si>
  <si>
    <t>857; 26/4/2022</t>
  </si>
  <si>
    <t>Du lịch</t>
  </si>
  <si>
    <t>Hạ tầng khu du lịch biển huyện Lộc Hà</t>
  </si>
  <si>
    <t>2018-2023</t>
  </si>
  <si>
    <t>2046/QĐ-UBND; 20/7/2017, 2605; QĐ-UBND; 15/7/2021</t>
  </si>
  <si>
    <t>Hạ tầng khu du lịch biển Xuân Thành, huyện Nghi Xuân</t>
  </si>
  <si>
    <t>Đầu tư 02 tuyến đường với tổng chiều dài L=2,377Km. Gồm Tuyến 1: Đường trục chính nối từ đường Quốc lộ ven biển và tuyến đường An - Viên - Mỹ - Thành đến trung tâm KDL  cầu Đông Hội); Bnền=25,0m, Bmặt=2x8,5m và Tuyến 2: Đường trục ngang từ cầu Đông Hội đi về phía Bắc Khu du lịch.</t>
  </si>
  <si>
    <t>827; 21/4/2022</t>
  </si>
  <si>
    <t>UBND huyện Nghi Xuân</t>
  </si>
  <si>
    <t>DỰ ÁN TRỌNG ĐIỂM, DỰ ÁN CÓ TÍNH LIÊN KẾT VÙNG, ĐƯỜNG VEN BIỂN</t>
  </si>
  <si>
    <t>Đường trục chính trung tâm nối Quốc lộ 1 đoạn tránh thị xã Kỳ Anh đến cụm Cảng nước sâu Vũng Áng - Sơn Dương, tỉnh Hà Tĩnh</t>
  </si>
  <si>
    <t>755; 12/4/2022</t>
  </si>
  <si>
    <t>Giao thông</t>
  </si>
  <si>
    <t>Nhóm dự án</t>
  </si>
  <si>
    <t>Đã bố trí vốn đến hết KH năm 2022</t>
  </si>
  <si>
    <t>Dự kiến KH Chương trình phục hồi và phát triển kinh tế - xã hội</t>
  </si>
  <si>
    <t>Trong đó: đã giao kế hoạch năm 2022</t>
  </si>
  <si>
    <t>Trong đó: Chuẩn bị đầu tư</t>
  </si>
  <si>
    <t>NGÀNH GIAO THÔNG</t>
  </si>
  <si>
    <t xml:space="preserve">Dự án Đường từ Quốc lộ 12C đi khu liên hợp gang thép Formosa, tỉnh Hà Tĩnh </t>
  </si>
  <si>
    <t>Thị xã Kỳ Anh</t>
  </si>
  <si>
    <t>Đầu tư xây dựng tuyến đường tổng chiều dài khoảng 3,705km</t>
  </si>
  <si>
    <t>2022-2024</t>
  </si>
  <si>
    <t>74/NQ-HĐND ngày 23/6/2022</t>
  </si>
  <si>
    <t>PHÒNG, CHỐNG SẠT LỞ BỜ SÔNG BỜ BIỂN, ĐẢM BẢO AN TOÀN HỒ CHỨA, THÍCH ỨNG VỚI  BIẾN ĐỔI KHÍ HẬU, KHẮC PHỤC HẬU QUẢ THIÊN TAI</t>
  </si>
  <si>
    <t>Kè bảo vệ bờ sông Ngàn sâu đoạn qua xã Hòa Lạc, huyện Đức Thọ</t>
  </si>
  <si>
    <t>Công trình NN và PTNT</t>
  </si>
  <si>
    <t>2022-2023</t>
  </si>
  <si>
    <t>ĐẦU TƯ NÂNG CAO NĂNG LỰC Y TẾ DỰ PHÒNG, Y TẾ CƠ SỞ</t>
  </si>
  <si>
    <t>Dự án đầu tư xây dựng, nâng cấp, cải tạo và mua sắm trang thiết bị cho 04 Bệnh viện đa khoa, Trung tâm y tế tuyến huyện, tỉnh Hà Tĩnh</t>
  </si>
  <si>
    <t>87/NQ-HĐND ngày 25/8/2022</t>
  </si>
  <si>
    <t>Dự án đầu tư xây mới, nâng cấp, cải tạo 19 Trạm y tế tuyến xã, tỉnh Hà Tĩnh</t>
  </si>
  <si>
    <t>Mã dự án</t>
  </si>
  <si>
    <t>Nhà tài trợ</t>
  </si>
  <si>
    <t>Ngày ký kết hiệp định</t>
  </si>
  <si>
    <t>Ngày kết thúc Hiệp định</t>
  </si>
  <si>
    <t xml:space="preserve">Số quyết định </t>
  </si>
  <si>
    <t>Kế hoạch vốn NSTW</t>
  </si>
  <si>
    <t>Ước giải ngân kế hoạch vốn NSTW năm 2022 từ 1/1/2022 đến 30/9/2022</t>
  </si>
  <si>
    <t>Ước giải ngân kế hoạch vốn NSTW năm 2022 từ 1/1/2022 đến 31/12/2022</t>
  </si>
  <si>
    <t>Trong đó: Đã giao các năm 2021, 2022</t>
  </si>
  <si>
    <t xml:space="preserve">Trong đó: </t>
  </si>
  <si>
    <t>Vốn đối ứng</t>
  </si>
  <si>
    <t>Vốn nước ngoài (theo Hiệp định)</t>
  </si>
  <si>
    <t xml:space="preserve">Vốn đối ứng </t>
  </si>
  <si>
    <t>Vốn nước ngoài</t>
  </si>
  <si>
    <t xml:space="preserve">Vốn nước ngoài </t>
  </si>
  <si>
    <t>Vốn đối ứng nguồn NSTW</t>
  </si>
  <si>
    <t xml:space="preserve">Vốn nước ngoài (vốn NSTW) </t>
  </si>
  <si>
    <t>Trong đó: vốn NSTW</t>
  </si>
  <si>
    <t>Tính bằng nguyên tệ</t>
  </si>
  <si>
    <t>Thu hồi các khoản vốn ứng trước</t>
  </si>
  <si>
    <t>Đưa vào cân đối NSTW</t>
  </si>
  <si>
    <t>Vay lại</t>
  </si>
  <si>
    <t>VỐN NƯỚC NGOÀI KHÔNG GIẢI NGÂN THEO CƠ CHẾ TÀI CHÍNH TRONG NƯỚC</t>
  </si>
  <si>
    <t>ĐÔ THỊ</t>
  </si>
  <si>
    <t>Danh mục dự án chuyển tiếp hoàn thành sau năm 2023</t>
  </si>
  <si>
    <t>(1)</t>
  </si>
  <si>
    <t>Dự án Phát triển tổng hợp các đô thị động lực - Tiểu dự án đô thị Kỳ Anh (vay vốn WB)</t>
  </si>
  <si>
    <t>WB</t>
  </si>
  <si>
    <t>29/11/2019</t>
  </si>
  <si>
    <t>31/05/2025</t>
  </si>
  <si>
    <t>2791/QĐ-UBND ngày 26/8/2020</t>
  </si>
  <si>
    <t>42,49
 Triệu USD</t>
  </si>
  <si>
    <t>(2)</t>
  </si>
  <si>
    <t>Tiểu dự án cải thiện cơ sở hạ tầng đô thị Thạch Hà, huyện Thạch Hà, tỉnh Hà Tĩnh. Thuộc dự án Cải thiện cơ sở hạ tầng đô thị nhằm giảm thiểu tác động của biến đổi khí hậu cho 04 tỉnh ven biển Bắc Trung Bộ.</t>
  </si>
  <si>
    <t>Cơ quan phát triển Pháp (AFD)</t>
  </si>
  <si>
    <t>16/11/2020</t>
  </si>
  <si>
    <t>16/11/2027</t>
  </si>
  <si>
    <t>2455/QĐ-UBND ngày 03/8/2020</t>
  </si>
  <si>
    <t>(3)</t>
  </si>
  <si>
    <t>Tiểu dự án cải thiện cơ sở hạ tầng đô thị Hương Khê, huyện Hương Khê, tỉnh Hà Tĩnh. Thuộc dự án Cải thiện cơ sở hạ tầng đô thị nhằm giảm thiểu tác động của biến đổi khí hậu cho 04 tỉnh ven biển Bắc Trung Bộ.</t>
  </si>
  <si>
    <t>AFD</t>
  </si>
  <si>
    <t>16/11/20</t>
  </si>
  <si>
    <t xml:space="preserve">2749/QĐ-UBND ngày24/8/2020 </t>
  </si>
  <si>
    <t>BẢO VỆ MÔI TRƯỜNG</t>
  </si>
  <si>
    <t>Dự án "tăng cường quản lý đất đai và cơ sở dữ liệu quản lý đất đai tỉnh Hà Tĩnh"</t>
  </si>
  <si>
    <t>23/12/2016</t>
  </si>
  <si>
    <t>30/6/2023</t>
  </si>
  <si>
    <t>1190/QĐ-UBND ngày 04/5/2017; QĐ số 4291  ngày 31/12/2021</t>
  </si>
  <si>
    <t>6982,7 USD</t>
  </si>
  <si>
    <t>NÔNG NGHIỆP, LÂM NGHIỆP, THỦY LỢI VÀ THỦY SẢN</t>
  </si>
  <si>
    <t>Dự án thành phần Sửa chữa và nâng cao an toàn đập, tỉnh Hà tĩnh (WB8).</t>
  </si>
  <si>
    <t xml:space="preserve"> 8/4/2016 </t>
  </si>
  <si>
    <t>30/6/2022</t>
  </si>
  <si>
    <t>4638/QĐ-BNN-HTQT ngày 09/11/2015</t>
  </si>
  <si>
    <t xml:space="preserve">Dự án Hiện đại hóa ngành Lâm nghiệp và tăng cường tính chống chịu vùng ven biển (Dự án FMCR) tỉnh Hà Tĩnh </t>
  </si>
  <si>
    <t>03/8/2018</t>
  </si>
  <si>
    <t>31/12/2023</t>
  </si>
  <si>
    <t>286/QĐ-BNN-HTQT, ngày 21/1/2019</t>
  </si>
  <si>
    <t>Dự án Hạ tầng cơ bản cho phát triển toàn diện tỉnh Hà Tĩnh thuộc Dự án BIIG2</t>
  </si>
  <si>
    <t>ADB</t>
  </si>
  <si>
    <t>23/07/2018</t>
  </si>
  <si>
    <t>30/9/2023</t>
  </si>
  <si>
    <t>613/QĐ-TTg ngày 08/5/2017; 562/QĐ-TTg 18/5/2018; 617/QĐ-UBND 28/02/2018; 1366/ QĐ-UBND 19/5/2017</t>
  </si>
  <si>
    <t>44,250,000 USD</t>
  </si>
  <si>
    <t>Y TẾ</t>
  </si>
  <si>
    <t>Dự án Cung cấp thiết bị y tế cho Bệnh viện Đa khoa huyện Đức Thọ, tỉnh Hà Tĩnh sử dụng vốn vay của Chính phủ Hàn Quốc</t>
  </si>
  <si>
    <t>Hàn Quốc</t>
  </si>
  <si>
    <t xml:space="preserve">
8/2020</t>
  </si>
  <si>
    <t xml:space="preserve">
8/2023</t>
  </si>
  <si>
    <t xml:space="preserve"> 762/QĐ-UBND ngày 30/3/2020</t>
  </si>
  <si>
    <t>ĐVT: Triệu đồng</t>
  </si>
  <si>
    <t>Kế hoạch đầu tư trung hạn vốn NSTW giai đoạn 2021-2025</t>
  </si>
  <si>
    <t>Dự kiến kế hoạch 2022 (lần 1)</t>
  </si>
  <si>
    <t>Ước giải ngân từ 01/01/2022 đến 30/9/2022</t>
  </si>
  <si>
    <t>Ước giải ngân từ 01/01/2022 đến 31/12/2022</t>
  </si>
  <si>
    <t>Tổng số (ngân sách trung ương tỉnh)</t>
  </si>
  <si>
    <t>Trong đó: đã giao kế hoạch năm 2021,2022</t>
  </si>
  <si>
    <t>Thanh toán nợ XDCB (nếu có)</t>
  </si>
  <si>
    <t>Chương trình MTQG xây dựng nông thôn mới</t>
  </si>
  <si>
    <t>Đầu tư công trình nước sạch</t>
  </si>
  <si>
    <t>Dự án đầu tư xây dựng mở rộng Hệ thống cấp nước sinh hoạt Khe Xai, huyện Thạch Hà (Giai đoạn 2)</t>
  </si>
  <si>
    <t>Dự án đầu tư xây dựng mở rộng Hệ thống cấp nước sinh hoạt vùng Trà Sơn huyện Can Lộc (giai đoạn 2)</t>
  </si>
  <si>
    <t>Dự án đầu tư xây dựng mở rộng Hệ thống cấp nước sinh hoạt Thiên Lộc cấp cho xã Vượng Lộc, huyện Can Lộc (GĐ2)</t>
  </si>
  <si>
    <t>Dự án đầu tư xây dựng mở rộng Hệ thống cấp nước sinh hoạt Bắc Cẩm Xuyên cấp cho xã Cẩm Quang (GĐ2)</t>
  </si>
  <si>
    <t>Dự án đầu tư xây dựng mở rộng Hệ thống cấp nước sinh hoạt Bắc Cẩm Xuyên cấp cho xã Cẩm Mỹ, huyện Cẩm Xuyên (GĐ3)</t>
  </si>
  <si>
    <t>Dự án đầu tư mở rộng hệ thống đường ống cấp nước cho xã Kỳ Hoa từ nhà máy nước Khu Kinh tế Vũng Áng</t>
  </si>
  <si>
    <t>Mở rộng mạng lưới cấp nước nhà máy nước Nghi Xuân cấp cho xã Xuân Phổ,  huyện Nghi Xuân</t>
  </si>
  <si>
    <t>Mở rộng mạng lưới cấp nước nhà máy nước Nghi Xuân cấp cho xã Xuân Hải, huyện Nghi Xuân</t>
  </si>
  <si>
    <t>Thay thế nguồn cấp nước cho Hệ thống cấp nước sinh hoạt xã Thạch Sơn, huyện Thạch Hà</t>
  </si>
  <si>
    <t>Dự án đầu tư xây dựng Hệ thống cấp nước sinh hoạt Khe Sung, huyện Kỳ Anh (Gđ 1)</t>
  </si>
  <si>
    <t>Dự án đầu tư xây dựng Hệ thống cấp nước sinh hoạt xã Kỳ Lạc, huyện Kỳ Anh</t>
  </si>
  <si>
    <t>Dự án đầu tư xây dựng Hệ thống cấp nước sinh hoạt Đá Hàn, huyện Hương Khê (Giai đoạn 1)</t>
  </si>
  <si>
    <t>Dự án đầu tư xây dựng Hệ thống cấp nước sinh hoạt Khe Cò, huyện Hương Sơn (GĐ1)</t>
  </si>
  <si>
    <t>Dự án đầu tư xây dựng hệ thống cấp nước sinh hoạt Ngàn Trươi, huyện Vũ Quang (GĐ1)</t>
  </si>
  <si>
    <t>Dự án đầu tư xây dựng hệ thống cấp nước sinh hoạt Đức Đồng và vùng phụ cận, huyện Đức Thọ</t>
  </si>
  <si>
    <t>Dự án hệ thống cấp nước sinh hoạt xã Hương Lâm, huyện Hương Khê</t>
  </si>
  <si>
    <t>Dự án sửa chữa hệ thống cấp nước sinh hoạt xã Hương Liên, huyện Hương Khê</t>
  </si>
  <si>
    <t>Phân cho huyện, xã theo hệ số</t>
  </si>
  <si>
    <t>Chương trình MTQG giảm nghèo bền vững</t>
  </si>
  <si>
    <t xml:space="preserve">Dự án đầu tư xây dựng Sàn giao dịch việc làm tại Thành phố Hà Tĩnh </t>
  </si>
  <si>
    <t>Cơ sở 2, Đường Phan Bội Châu, Phường Văn Yên,  Thành phố Hà Tĩnh</t>
  </si>
  <si>
    <t>Chương trình mục tiêu quốc gia phát triển kinh tế - xã hội vùng đồng bào dân tộc thiểu số và miền núi</t>
  </si>
  <si>
    <t>Lũy kế vốn đã bố trí đến hết năm 2020</t>
  </si>
  <si>
    <t>Lũy kế vốn NSĐP đã bố trí đến hết năm 2022</t>
  </si>
  <si>
    <t>Kế hoạch đầu tư công trung hạn giai đoạn 2021-2025</t>
  </si>
  <si>
    <t>Hạn mức vốn còn lại giai đoạn 2023-2025</t>
  </si>
  <si>
    <t>Đề xuất bố trí KH 2023 của CĐT</t>
  </si>
  <si>
    <t>Số quyết định; ngày, tháng, năm ban hành</t>
  </si>
  <si>
    <t>Trong đó: vốn NSĐP</t>
  </si>
  <si>
    <t>Đã bố trí kế hoạch năm 2021</t>
  </si>
  <si>
    <t>Đã bố trí kế hoạch năm 2022</t>
  </si>
  <si>
    <t xml:space="preserve">TỔNG SỐ </t>
  </si>
  <si>
    <t>Phần huyện, xã hưởng</t>
  </si>
  <si>
    <t>Phần tỉnh hưởng</t>
  </si>
  <si>
    <t>Dự kiến hoàn trả chi phí đầu tư theo đề án phát triển quỹ đất</t>
  </si>
  <si>
    <t>Vốn thực hiện Chương trình mục tiêu quốc gia xây dựng nông thôn mới</t>
  </si>
  <si>
    <t>Trụ sở làm việc Công an 15 xã, thị trấn tại các huyện Thạch Hà, Lộc Hà, Can Lộc, Nghi Xuân, Cẩm Xuyên, Kỳ Anh và thị xã Kỳ Anh</t>
  </si>
  <si>
    <t>87/NQ-HĐND; 25/8/2022</t>
  </si>
  <si>
    <t>Dự án Cải tạo, nâng cấp Quốc lộ 8C đoạn Thiên Cầm - Quốc lộ 1 và đoạn từ Quốc lộ 8 đến đường Hồ Chí Minh, tỉnh Hà Tĩnh</t>
  </si>
  <si>
    <t>268/QĐ-BGTVT; 03/03/2022</t>
  </si>
  <si>
    <t>Sở Giao thông Vận tải</t>
  </si>
  <si>
    <t xml:space="preserve">Dự án xây dựng đường Hàm Nghi kéo dài </t>
  </si>
  <si>
    <t>3499; 22/10/2021</t>
  </si>
  <si>
    <t>Ban quản lý dự án đầu tư xây dựng công trình giao thông tỉnh</t>
  </si>
  <si>
    <t>Đường Xuân Diệu kéo dài đoạn từ đường bao khu đô thị Bắc đến đường Ngô Quyền, thành phố Hà Tĩnh</t>
  </si>
  <si>
    <t>1809; 31/8/2022</t>
  </si>
  <si>
    <t>Quyết định đầu tư ban đầu hoặc Quyết định đầu tư điều chỉnh được Thủ tướng Chính phủ giao</t>
  </si>
  <si>
    <t>Kế hoạch vốn đối ứng ODA nguồn ngân sách XDCB tập trung năm 2022</t>
  </si>
  <si>
    <t>Kế hoạch vốn đối ứng ODA nguồn ngân sách XDCB tập trung giai đoạn 2021-2025</t>
  </si>
  <si>
    <t>Trong đó: Ước giải ngân đến 31/12/2022</t>
  </si>
  <si>
    <t>Ước giải ngân kế hoạch vốn  từ 1/1/2022 đến 30/9/2022</t>
  </si>
  <si>
    <t>Trong đó: Ngân sách tỉnh</t>
  </si>
  <si>
    <t>7853204</t>
  </si>
  <si>
    <t>Dự án "Cải thiện cơ sở hạ tầng cho các xã bị ảnh hưởng bởi ngập lụt của tỉnh Hà Tĩnh"</t>
  </si>
  <si>
    <t>1315/QĐ-UBND 17/5/2017</t>
  </si>
  <si>
    <t>Ban quản lý dự án đầu tư xây dựng công trình dân dụng và công nghiệp tỉnh</t>
  </si>
  <si>
    <t>Ban Quản lý dự án đầu xây dựng công trình Nông nghiệp và Phát triển nông thôn tỉnh Hà Tĩnh</t>
  </si>
  <si>
    <t>617/QĐ-UBND 28/02/2018; 1366/ QĐ-UBND 19/5/2017</t>
  </si>
  <si>
    <t>Số 2209/QĐ-UBND ngày 07/8/2017; điều chỉnh số 726/QĐ-UBND ngày 03/3/2020 của UBND tỉnh</t>
  </si>
  <si>
    <t>Đơn vị tính: Triệu đồng</t>
  </si>
  <si>
    <t>Lũy kế vốn đã bố trí từ KC đến hết năm 2021</t>
  </si>
  <si>
    <t>Nhu cầu đầu tư vốn NSĐP năm 2022</t>
  </si>
  <si>
    <t>Lũy kế vốn đã bố trí từ KC đến hết năm 2022</t>
  </si>
  <si>
    <t>Kế hoạch trung hạn vốn ngân sách xây dựng tập trung giai đoạn 2021-2025</t>
  </si>
  <si>
    <t>Hạn mức vốn NSTT còn lại giai đoạn 2023-2025</t>
  </si>
  <si>
    <t>Nhu cầu kế hoạch năm 2023 (theo đề xuất CĐT)</t>
  </si>
  <si>
    <t>Tổng mức đầu tư</t>
  </si>
  <si>
    <t>NSTW</t>
  </si>
  <si>
    <t>Các nguồn vốn khác</t>
  </si>
  <si>
    <t>Đã giao năm 2021</t>
  </si>
  <si>
    <t>Đã giao năm 2022</t>
  </si>
  <si>
    <t>VỐN BỔ SUNG CÓ MỤC TIÊU CHO NGÂN SÁCH CẤP HUYỆN</t>
  </si>
  <si>
    <t>5</t>
  </si>
  <si>
    <t>6</t>
  </si>
  <si>
    <t>10</t>
  </si>
  <si>
    <t>11</t>
  </si>
  <si>
    <t>12</t>
  </si>
  <si>
    <t>13</t>
  </si>
  <si>
    <t>VỐN CẤP TỈNH QUẢN LÝ</t>
  </si>
  <si>
    <t>B.1</t>
  </si>
  <si>
    <t>VỐN THỰC HIỆN CÁC NHIỆM VỤ CHUẨN BỊ ĐẦU TƯ VÀ NHIỆM VỤ QUY HOẠCH CẤP TỈNH</t>
  </si>
  <si>
    <t>Nhiệm vụ quy hoạch cấp tỉnh</t>
  </si>
  <si>
    <t>Dự án rà soát, điều chỉnh Quy hoạch tổng thể phát triển kinh tế - xã hội đến năm 2020, lập Quy hoạch tỉnh giai đoạn 2021-2030, tầm nhìn đến năm 2050</t>
  </si>
  <si>
    <t>4046; 29/12/2017 561; 13/02/2018 3562; 22/10/2020</t>
  </si>
  <si>
    <t>Ủy ban nhân dân tỉnh 
(Sở Kế hoạch và Đầu tư)</t>
  </si>
  <si>
    <t>B.2</t>
  </si>
  <si>
    <t>DỰ ÁN THUỘC CÁC NGÀNH, ĐƠN VỊ CẤP TỈNH</t>
  </si>
  <si>
    <t>QUỐC PHÒNG</t>
  </si>
  <si>
    <t>Dự án chuyển tiếp</t>
  </si>
  <si>
    <t>Cải tạo, nâng cấp đường tỉnh ĐT.553 đoạn từ Km49+900 - Km74+680 (đường Hồ Chí Minh vào Đồn 575, Bản Giàng)</t>
  </si>
  <si>
    <t>7560941</t>
  </si>
  <si>
    <t>Công trình giao thông cấp III dài 24,619km</t>
  </si>
  <si>
    <t>2018-2020</t>
  </si>
  <si>
    <t>790; 31/3/2016</t>
  </si>
  <si>
    <t>AN NINH VÀ TRẬT TỰ, AN TOÀN XÃ HỘI</t>
  </si>
  <si>
    <t>Trụ sở làm việc Đội Tuần tra kiểm soát giao thông Quốc lộ 8A thuộc phòng Cảnh sát giao thông Công an tỉnh Hà Tĩnh</t>
  </si>
  <si>
    <t>1617; 08/08/2022</t>
  </si>
  <si>
    <t>Công an tỉnh Hà Tĩnh</t>
  </si>
  <si>
    <t>VĂN HÓA, THÔNG TIN</t>
  </si>
  <si>
    <t>Xây dựng di tích Làng K130 xã Tiến Lộc (nay là thị trấn Nghèn)</t>
  </si>
  <si>
    <t>7930594</t>
  </si>
  <si>
    <t>3751; 18/11/2021</t>
  </si>
  <si>
    <t>PHÁT THANH, TRUYỀN HÌNH, THÔNG TẤN</t>
  </si>
  <si>
    <t>Số hóa, tin học hóa và phát sóng qua vệ tinh (giai đoạn 3 )</t>
  </si>
  <si>
    <t>1465; 19/7/2022</t>
  </si>
  <si>
    <t>Đài Phát thanh và Truyền hình Hà Tĩnh</t>
  </si>
  <si>
    <t>HOẠT ĐỘNG CỦA CÁC CƠ QUAN QUẢN LÝ NHÀ NƯỚC, ĐƠN VỊ SỰ NGHIỆP CÔNG LẬP, TỔ CHỨC CHÍNH TRỊ VÀ CÁC TỔ CHỨC CHÍNH TRỊ - XÃ HỘI</t>
  </si>
  <si>
    <t>Dự án khởi công mới</t>
  </si>
  <si>
    <t>Xây dựng Trung tâm Hội nghị trực tuyến, Trung tâm tích hợp dữ liệu, Trung tâm điều hành thông minh; nâng cấp sửa chữa Trung tâm Công báo - Tin học tỉnh và một số hạng mục hạ tầng kỹ thuật trong khuôn viên Trụ sở làm việc Đoàn ĐBQH, HĐND và UBND tỉnh</t>
  </si>
  <si>
    <t>27/NQ-HĐND; 06/11/2021</t>
  </si>
  <si>
    <t>Hạ tầng kỹ thuật khu vực cổng A, Khu kinh tế cửa khẩu quốc tế Cầu Treo, huyện Hương Sơn</t>
  </si>
  <si>
    <t>7649786</t>
  </si>
  <si>
    <t>Công trình hạ tầng kỹ thuật</t>
  </si>
  <si>
    <t>Gđ 2018-2020 và sau 2020</t>
  </si>
  <si>
    <t>3204; 31/10/2017</t>
  </si>
  <si>
    <t>Ban Ban quản lý dự án đầu tư xây dựng khu vực Khu kinh tế tỉnh</t>
  </si>
  <si>
    <t>Chỉnh trang, hoàn thiện hạ tầng kỹ thuật Khu Công nghiệp Vũng Áng 1</t>
  </si>
  <si>
    <t>945; 06/5/2022</t>
  </si>
  <si>
    <t>Xử lý ngập úng tại Khu công nghiệp Gia Lách, huyện Nghi Xuân</t>
  </si>
  <si>
    <t>7939526</t>
  </si>
  <si>
    <t>1005; 13/5/2022</t>
  </si>
  <si>
    <t>Ban Quản lý dự án đầu tư xây dựng khu vực Khu kinh tế tỉnh Hà Tĩnh</t>
  </si>
  <si>
    <t>B.3</t>
  </si>
  <si>
    <t>HỖ TRỢ ĐẦU TƯ CÁC CÔNG TRÌNH CẦN THIẾT, PHỤC VỤ CÁC MỤC TIÊU PHÁT TRIỂN CỦA CÁC ĐỊA PHƯƠNG</t>
  </si>
  <si>
    <t>Đường huyện lộ ĐH56 đoạn qua xã Hòa Lạc, huyện Đức Thọ</t>
  </si>
  <si>
    <t>955; 09/5/2022</t>
  </si>
  <si>
    <t>Đường giao thông trục chính nối các xã sát nhập xã Kim Hoa, huyện Hương Sơn</t>
  </si>
  <si>
    <t>7950001</t>
  </si>
  <si>
    <t>1827; 06/9/2022</t>
  </si>
  <si>
    <t>Đường giao thông bảo vệ an ninh biên giới, kết hợp bảo vệ phát triển thác Vũ Môn và phát triển vùng, huyện Hương Khê (giai đoạn 1)</t>
  </si>
  <si>
    <t>Đường trục dọc Khu đô thị trung tâm thị xã Kỳ Anh</t>
  </si>
  <si>
    <t>Nâng cấp, mở rộng tuyến đường ĐH36 (Chợ Đình - Quán Trại), huyện Can Lộc</t>
  </si>
  <si>
    <t>Cầu Hốp Chuối, thị trấn Vũ Quang, huyện Vũ Quang</t>
  </si>
  <si>
    <t>UBND huyện Vũ Quang</t>
  </si>
  <si>
    <t>Trung tâm văn hóa truyền thông huyện Kỳ Anh</t>
  </si>
  <si>
    <t>UBND huyện Kỳ Anh</t>
  </si>
  <si>
    <t>Đường giao thông Huyện lộ ĐH.116, đoạn Mai Phụ - Ích Hậu, huyện Lộc Hà</t>
  </si>
  <si>
    <t>Lũy kế vốn đã bố trí đến hết năm 2022</t>
  </si>
  <si>
    <t>Kế hoạch trung hạn giai đoạn 2021-2025</t>
  </si>
  <si>
    <t>Số còn lại giai đoạn 2023-2025</t>
  </si>
  <si>
    <t>Lĩnh vực Giáo dục và Đào tạo</t>
  </si>
  <si>
    <t>Nhà ký túc xá học sinh, Trường Trung học phổ thông Chuyên Hà Tĩnh</t>
  </si>
  <si>
    <t>1132; 02/6/2022</t>
  </si>
  <si>
    <t>Chương trình mục tiêu quốc gia xây dựng nông thôn mới</t>
  </si>
  <si>
    <t>Thực hiện Luật DQTV: Tổ chức và hoạt động của lực lượng dân quân tự vệ (BCHQS tỉnh)</t>
  </si>
  <si>
    <t>Trang phục Dân quân tự vệ</t>
  </si>
  <si>
    <t>2=3+4</t>
  </si>
  <si>
    <t>Ngân sách đảm bảo (bao gồm kinh phí thực hiện chính sách miễn, giảm học phí, hỗ trợ chi phí học tập; giá dịch vụ trong lĩnh vực giáo dục, đào tạo theo Nghị định số 81/2021/NĐ-CP)</t>
  </si>
  <si>
    <t xml:space="preserve">Thực hiện công tác quản lý, bảo vệ biên giới quốc gia, chủ quyền, quyền chủ quyền của các vùng biển; sữa chữa, bảo dưỡng đường tuần tra biên giới, biển cảnh báo biên giới, công trình bảo vệ cột mốc biên giới; Chi công tác động viên công quốc phòng </t>
  </si>
  <si>
    <t xml:space="preserve">Thực hiện nhiệm vụ bảo vệ các mục tiêu chính trị, kinh tế, xã hội và các công trình quốc phòng, khu quân sự theo phân cấp </t>
  </si>
  <si>
    <t>19</t>
  </si>
  <si>
    <t>20</t>
  </si>
  <si>
    <t>21</t>
  </si>
  <si>
    <t>22</t>
  </si>
  <si>
    <t>Phụ lục số 9
PHÂN BỔ VỐN VAY LẠI NGUỒN VỐN VAY ODA, VAY ƯU ĐÃI NƯỚC NGOÀI NĂM 2023</t>
  </si>
  <si>
    <t>Phụ lục 13:  DỰ KIẾN KẾ HOẠCH NĂM 2023 ĐỐI VỚI DANH MỤC NHIỆM VỤ, DỰ ÁN THUỘC CÁC CHƯƠNG TRÌNH MỤC TIÊU QUỐC GIA</t>
  </si>
  <si>
    <t>Phụ lục 17: DỰ KIẾN KẾ HOẠCH ĐẦU TƯ TỪ NGUỒN THU TIỀN XỔ SỐ KIẾN THIẾT NĂM 2023</t>
  </si>
  <si>
    <t xml:space="preserve">Đề án phát triển ứng dụng dữ liệu dân cư, định danh và xác thực điện tử phục vụ chuyển đổi số quốc gia giai đoạn 2022-2025 (ĐA 06/CP) </t>
  </si>
  <si>
    <t xml:space="preserve">Hỗ trợ xây dựng trụ sở Công an bản của Lào tiếp giáp với tỉnh Hà Tĩnh </t>
  </si>
  <si>
    <t>Đề án bảo đảm cơ sở vật chất cho Công an xã, thị trấn theo NQ 37/NQ-HĐND ngày 06/11/2021 của HĐND tỉnh</t>
  </si>
  <si>
    <t>Sự nghiệp công thương (trong đó, KP thực hiện chính sách khuyến công 2 tỷ đồng )</t>
  </si>
  <si>
    <t>Hỗ trợ kinh phí vận hành Trạm Thuỷ văn Sơn Kim, Hương Trạch</t>
  </si>
  <si>
    <t xml:space="preserve">Chương trình phát triển lâm nghiệp bền vững </t>
  </si>
  <si>
    <t>(Ban hành kèm theo Nghị quyết số 96/NQ-HĐND ngày 16/12/2022 của HĐND tỉnh)</t>
  </si>
  <si>
    <t>Huy động, đảm bảo chế độ cho lực lượng dân quân tự vệ thực hiện các nhiệm vụ; tập huấn, bồi dưỡng, huấn luyện quân sự, hội thi, hội thao diễn tập và các nhiệm vụ khác</t>
  </si>
  <si>
    <t>Chi công tác biên phòng, biên giới (BCH Bộ đội Biên phòng tỉnh)</t>
  </si>
  <si>
    <t>Chi công tác biên phòng và các nhiệm vụ khác</t>
  </si>
  <si>
    <t>Hỗ trợ các đơn vị y tế dự phòng; Tăng chi y tế dự phòng, …</t>
  </si>
  <si>
    <t>Kế hoạch vốn vay lại phân bổ cho các Dự án</t>
  </si>
  <si>
    <r>
      <t xml:space="preserve">Hỗ trợ một số cơ quan, đơn vị phối hợp thực hiện các nhiệm vụ trên địa bàn </t>
    </r>
    <r>
      <rPr>
        <sz val="11"/>
        <rFont val="Times New Roman"/>
        <family val="1"/>
      </rPr>
      <t>(Viện KSND 800 triệu đồng; Tòa án Nhân dân 800 triệu đồng; Cục thi hành án dân sự 800 triệu đồng; Hội thẩm Tòa án ND tỉnh 200 triệu đồng; Cục Thống kê 600 triệu đồng)</t>
    </r>
  </si>
  <si>
    <t>HỖ TRỢ CÁC NHIỆM VỤ KHỐI HUYỆN XÃ</t>
  </si>
  <si>
    <t>Đề án đẩy mạnh ứng dụng CNTT trong hoạt động các cơ quan Đảng, MTTQ, các tổ chức CT-XH</t>
  </si>
  <si>
    <t>Kinh phí hoạt động TĐG NN, tổ chức đấu thầu MSTT (HĐ TĐG NN thường xuyên cấp tỉnh: 2 tỷ đồng; đấu thầu MSTT: 0,5 tỷ đồng)</t>
  </si>
  <si>
    <t>Mua sắm trang thiết bị CNTT Hệ thống hội nghị truyền hình trực tuyến từ cấp tỉnh đến cấp huyện, cấp xã (theo các KH, đề án của UBND tỉnh)</t>
  </si>
  <si>
    <t>Thi tốt nghiệp THPT và các nhiệm vụ khác</t>
  </si>
  <si>
    <t>Sự nghiệp chăm sóc trẻ em và KHH gia đình</t>
  </si>
  <si>
    <t>Các nhiệm vụ đột xuất khác về QP, QSĐP (trong đó, KP thực hiện hiện đường hầm CH3-02: 4 tỷ đồng)</t>
  </si>
  <si>
    <t>Hỗ trợ một số đơn vị thực hiện nhiệm vụ phối hợp công tác thu ngân sách (các cơ quan thu)</t>
  </si>
  <si>
    <t>Bổ sung kinh phí hỗ trợ Ngân hàng chính sách để cho vay hộ nghèo và các đối tượng chính sách</t>
  </si>
  <si>
    <t>Hỗ trợ kinh phí trồng cây xanh tại các địa phương, các khu di tích lịch sử</t>
  </si>
  <si>
    <t>Chi thực hiện các đề án, chính sách mới do tỉnh ban hành</t>
  </si>
  <si>
    <t>Quỹ lương BC chưa tuyển dụng</t>
  </si>
  <si>
    <t>Chính sách, nghỉ dưỡng sức của cán bộ diện Tỉnh uỷ quản lý, trợ cấp đột xuất</t>
  </si>
  <si>
    <t>Kinh phí tặng kèm Huy hiệu Đảng</t>
  </si>
  <si>
    <t>Kinh phí học Nghị quyết</t>
  </si>
  <si>
    <t>Kinh phí đảm bảo một số nhiệm vụ khác và các nhiệm vụ đột xuất khối Đảng</t>
  </si>
  <si>
    <t xml:space="preserve">Hội Người mù </t>
  </si>
  <si>
    <t xml:space="preserve">Hội Liên hiệp thanh niên </t>
  </si>
  <si>
    <t xml:space="preserve">Hội Nhà báo </t>
  </si>
  <si>
    <t xml:space="preserve">Hội Luật gia </t>
  </si>
  <si>
    <t>Sở Thông tin và Truyền thông</t>
  </si>
  <si>
    <t>Sở Ngoại vụ</t>
  </si>
  <si>
    <t xml:space="preserve"> - Hợp đồng 68 (13)</t>
  </si>
  <si>
    <t>Phụ lục 10: CHI TIẾT KẾ HOẠCH NĂM 2023 ĐỐI VỚI DANH MỤC NHIỆM VỤ, DỰ ÁN THUỘC
 KẾ HOẠCH ĐẦU TƯ TRUNG HẠN VỐN NSNN GIAI ĐOẠN 2021-2025</t>
  </si>
  <si>
    <t>Kế hoạch vốn NSTW năm 2023</t>
  </si>
  <si>
    <t>Phụ lục 11: CHI TIẾT KẾ HOẠCH NĂM 2023 ĐỐI VỚI DANH MỤC NHIỆM VỤ, DỰ ÁN THUỘC CHƯƠNG TRÌNH PHỤC HỒI VÀ PHÁT TRIỂN KINH TẾ - XÃ HỘI</t>
  </si>
  <si>
    <t>Phụ lục 12: CHI TIẾT KẾ HOẠCH ĐẦU TƯ VỐN NGÂN SÁCH TRUNG ƯƠNG (VỐN NƯỚC NGOÀI) NĂM 2023</t>
  </si>
  <si>
    <t xml:space="preserve">Kế hoạch vốn năm 2023 </t>
  </si>
  <si>
    <t>Trong đó: Vốn viện trợ không hoàn lại</t>
  </si>
  <si>
    <t>Kế hoạch vốn năm 2023</t>
  </si>
  <si>
    <t>Phụ lục 14: KẾ HOẠCH ĐẦU TƯ TỪ NGUỒN THU TIỀN SỬ DỤNG ĐẤT NĂM 2023</t>
  </si>
  <si>
    <t>Phụ lục 15: KẾ HOẠCH ĐẦU TƯ VỐN NGÂN SÁCH XDCB TẬP TRUNG BỐ TRÍ ĐỐI ỨNG CÁC DỰ ÁN ODA NĂM 2023</t>
  </si>
  <si>
    <t>Kế hoạch vốn đối ứng ODA nguồn ngân sách XDCB tập trung năm 2023</t>
  </si>
  <si>
    <t>Phụ lục 16: KẾ HOẠCH ĐẦU TƯ VỐN NGÂN SÁCH XÂY DỰNG CƠ BẢN TẬP TRUNG NĂM 2023</t>
  </si>
  <si>
    <t>Kế hoạch năm 2023</t>
  </si>
  <si>
    <t xml:space="preserve"> - Quỹ lương BC chưa tuyển dụng (1)</t>
  </si>
  <si>
    <t>ĐA xét chọn, tôn vinh trí thức tiêu biểu (Hội LH Khoa học kỹ thuật; 5 năm 2 lần)</t>
  </si>
  <si>
    <t xml:space="preserve">Các KH chương trình của ngành lao động theo QĐ của UBND tỉnh </t>
  </si>
  <si>
    <t>Điều tra hộ nghèo, cận nghèo; cập nhật hộ nghèo, cận nghèo, hộ có mức sống TB vào phần mềm quản lý (Sở LĐ-TBXH)</t>
  </si>
  <si>
    <t>Chi nhiệm vụ tuyên truyền, đảm bảo trật tự an toàn giao thông (trong đó, Ban ATGT: KP ATGT 1.200 triệu đồng; xử lý điểm đen giao thông 500 triệu đồng (Ban ATGT); Thanh tra GT 1.300 triệu đồng; Trạm kiểm soát TTr 250 triệu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</si>
</sst>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 _₫_-;\-* #,##0\ _₫_-;_-* &quot;-&quot;\ _₫_-;_-@_-"/>
    <numFmt numFmtId="43" formatCode="_-* #,##0.00\ _₫_-;\-* #,##0.00\ _₫_-;_-* &quot;-&quot;??\ _₫_-;_-@_-"/>
    <numFmt numFmtId="164" formatCode="_(* #,##0_);_(* \(#,##0\);_(* &quot;-&quot;_);_(@_)"/>
    <numFmt numFmtId="165" formatCode="_(* #,##0.00_);_(* \(#,##0.00\);_(* &quot;-&quot;??_);_(@_)"/>
    <numFmt numFmtId="166" formatCode="_-* #,##0.00_-;\-* #,##0.00_-;_-* &quot;-&quot;??_-;_-@_-"/>
    <numFmt numFmtId="167" formatCode="_(* #,##0_);_(* \(#,##0\);_(* &quot;-&quot;??_);_(@_)"/>
    <numFmt numFmtId="168" formatCode="_-* #,##0_-;\-* #,##0_-;_-* &quot;-&quot;??_-;_-@_-"/>
  </numFmts>
  <fonts count="48" x14ac:knownFonts="1">
    <font>
      <sz val="11"/>
      <color theme="1"/>
      <name val="Calibri"/>
      <family val="2"/>
      <scheme val="minor"/>
    </font>
    <font>
      <sz val="12"/>
      <color theme="1"/>
      <name val="Times New Roman"/>
      <family val="2"/>
    </font>
    <font>
      <sz val="11"/>
      <color theme="1"/>
      <name val="Calibri"/>
      <family val="2"/>
      <scheme val="minor"/>
    </font>
    <font>
      <b/>
      <sz val="14"/>
      <name val="Times New Roman"/>
      <family val="1"/>
    </font>
    <font>
      <sz val="12"/>
      <name val="Times New Roman"/>
      <family val="1"/>
    </font>
    <font>
      <i/>
      <sz val="13"/>
      <name val="Times New Roman"/>
      <family val="1"/>
    </font>
    <font>
      <b/>
      <sz val="12"/>
      <name val="Times New Roman"/>
      <family val="1"/>
    </font>
    <font>
      <i/>
      <sz val="12"/>
      <name val="Times New Roman"/>
      <family val="1"/>
    </font>
    <font>
      <b/>
      <i/>
      <sz val="12"/>
      <name val="Times New Roman"/>
      <family val="1"/>
    </font>
    <font>
      <sz val="16"/>
      <name val="Times New Roman"/>
      <family val="1"/>
    </font>
    <font>
      <i/>
      <sz val="11"/>
      <name val="Times New Roman"/>
      <family val="1"/>
    </font>
    <font>
      <sz val="10"/>
      <name val="Arial"/>
      <family val="2"/>
    </font>
    <font>
      <b/>
      <sz val="11"/>
      <name val="Times New Roman"/>
      <family val="1"/>
    </font>
    <font>
      <b/>
      <i/>
      <sz val="11"/>
      <name val="Times New Roman"/>
      <family val="1"/>
    </font>
    <font>
      <sz val="11"/>
      <name val="Times New Roman"/>
      <family val="1"/>
    </font>
    <font>
      <sz val="10"/>
      <name val="Times New Roman"/>
      <family val="1"/>
    </font>
    <font>
      <b/>
      <sz val="13"/>
      <name val="Times New Roman"/>
      <family val="1"/>
    </font>
    <font>
      <i/>
      <sz val="10"/>
      <name val="Times New Roman"/>
      <family val="1"/>
    </font>
    <font>
      <b/>
      <sz val="10"/>
      <name val="Times New Roman"/>
      <family val="1"/>
    </font>
    <font>
      <sz val="14"/>
      <name val="Times New Roman"/>
      <family val="1"/>
    </font>
    <font>
      <sz val="12"/>
      <name val=".VnTime"/>
      <family val="2"/>
    </font>
    <font>
      <sz val="11"/>
      <color theme="1"/>
      <name val="Calibri"/>
      <family val="2"/>
      <charset val="163"/>
      <scheme val="minor"/>
    </font>
    <font>
      <sz val="10"/>
      <name val="Arial"/>
      <family val="2"/>
      <charset val="163"/>
    </font>
    <font>
      <sz val="9"/>
      <name val="Arial"/>
      <family val="2"/>
    </font>
    <font>
      <sz val="12"/>
      <color theme="1"/>
      <name val="Times New Roman"/>
      <family val="2"/>
    </font>
    <font>
      <sz val="10"/>
      <color theme="1"/>
      <name val="Times New Roman"/>
      <family val="2"/>
      <charset val="163"/>
    </font>
    <font>
      <sz val="10"/>
      <color indexed="8"/>
      <name val="Times New Roman"/>
      <family val="2"/>
      <charset val="163"/>
    </font>
    <font>
      <b/>
      <sz val="9"/>
      <color indexed="81"/>
      <name val="Tahoma"/>
      <family val="2"/>
    </font>
    <font>
      <sz val="9"/>
      <color indexed="81"/>
      <name val="Tahoma"/>
      <family val="2"/>
    </font>
    <font>
      <sz val="12"/>
      <name val=".VnArial Narrow"/>
      <family val="2"/>
    </font>
    <font>
      <sz val="11"/>
      <name val="Calibri"/>
      <family val="2"/>
      <scheme val="minor"/>
    </font>
    <font>
      <sz val="13"/>
      <name val="Times New Roman"/>
      <family val="1"/>
    </font>
    <font>
      <i/>
      <sz val="14"/>
      <name val="Times New Roman"/>
      <family val="1"/>
    </font>
    <font>
      <sz val="11"/>
      <color indexed="8"/>
      <name val="Calibri"/>
      <family val="2"/>
    </font>
    <font>
      <b/>
      <sz val="16"/>
      <name val="Times New Roman"/>
      <family val="1"/>
    </font>
    <font>
      <b/>
      <sz val="18"/>
      <name val="Times New Roman"/>
      <family val="1"/>
    </font>
    <font>
      <i/>
      <sz val="16"/>
      <name val="Times New Roman"/>
      <family val="1"/>
    </font>
    <font>
      <i/>
      <sz val="18"/>
      <name val="Times New Roman"/>
      <family val="1"/>
    </font>
    <font>
      <sz val="14"/>
      <name val="Calibri"/>
      <family val="2"/>
      <scheme val="minor"/>
    </font>
    <font>
      <sz val="14"/>
      <name val="Calibri"/>
      <family val="2"/>
    </font>
    <font>
      <b/>
      <i/>
      <sz val="14"/>
      <name val="Times New Roman"/>
      <family val="1"/>
    </font>
    <font>
      <sz val="13"/>
      <name val=".VnTime"/>
      <family val="2"/>
    </font>
    <font>
      <b/>
      <sz val="14"/>
      <name val="Calibri Light"/>
      <family val="1"/>
      <scheme val="major"/>
    </font>
    <font>
      <sz val="18"/>
      <name val="Times New Roman"/>
      <family val="1"/>
    </font>
    <font>
      <i/>
      <sz val="11"/>
      <name val="Calibri"/>
      <family val="2"/>
      <scheme val="minor"/>
    </font>
    <font>
      <b/>
      <i/>
      <sz val="11"/>
      <name val="Calibri"/>
      <family val="2"/>
      <scheme val="minor"/>
    </font>
    <font>
      <b/>
      <sz val="11"/>
      <name val="Calibri"/>
      <family val="2"/>
      <scheme val="minor"/>
    </font>
    <font>
      <b/>
      <sz val="14"/>
      <name val="Calibri"/>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diagonal/>
    </border>
    <border>
      <left style="thin">
        <color auto="1"/>
      </left>
      <right style="thin">
        <color auto="1"/>
      </right>
      <top style="hair">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1">
    <xf numFmtId="0" fontId="0" fillId="0" borderId="0"/>
    <xf numFmtId="165" fontId="2" fillId="0" borderId="0" applyFont="0" applyFill="0" applyBorder="0" applyAlignment="0" applyProtection="0"/>
    <xf numFmtId="165" fontId="2" fillId="0" borderId="0" applyFont="0" applyFill="0" applyBorder="0" applyAlignment="0" applyProtection="0"/>
    <xf numFmtId="0" fontId="19" fillId="0" borderId="0"/>
    <xf numFmtId="165" fontId="11" fillId="0" borderId="0" applyFont="0" applyFill="0" applyBorder="0" applyAlignment="0" applyProtection="0"/>
    <xf numFmtId="165" fontId="20" fillId="0" borderId="0" applyFont="0" applyFill="0" applyBorder="0" applyAlignment="0" applyProtection="0"/>
    <xf numFmtId="3" fontId="4" fillId="0" borderId="0">
      <alignment vertical="center" wrapText="1"/>
    </xf>
    <xf numFmtId="0" fontId="11" fillId="0" borderId="0"/>
    <xf numFmtId="0" fontId="11" fillId="0" borderId="0"/>
    <xf numFmtId="0" fontId="11" fillId="0" borderId="0"/>
    <xf numFmtId="165" fontId="11" fillId="0" borderId="0" applyFont="0" applyFill="0" applyBorder="0" applyAlignment="0" applyProtection="0"/>
    <xf numFmtId="0" fontId="2" fillId="0" borderId="0"/>
    <xf numFmtId="165" fontId="2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2" fillId="0" borderId="0" applyFont="0" applyFill="0" applyBorder="0" applyAlignment="0" applyProtection="0"/>
    <xf numFmtId="0" fontId="23" fillId="0" borderId="0" applyProtection="0"/>
    <xf numFmtId="0" fontId="4" fillId="0" borderId="0"/>
    <xf numFmtId="9" fontId="24" fillId="0" borderId="0" applyFont="0" applyFill="0" applyBorder="0" applyAlignment="0" applyProtection="0"/>
    <xf numFmtId="9" fontId="4" fillId="0" borderId="0" applyFont="0" applyFill="0" applyBorder="0" applyAlignment="0" applyProtection="0"/>
    <xf numFmtId="166" fontId="24" fillId="0" borderId="0" applyFont="0" applyFill="0" applyBorder="0" applyAlignment="0" applyProtection="0"/>
    <xf numFmtId="0" fontId="25" fillId="0" borderId="0"/>
    <xf numFmtId="0" fontId="14" fillId="0" borderId="0"/>
    <xf numFmtId="165" fontId="14"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0" fontId="20" fillId="0" borderId="0"/>
    <xf numFmtId="0" fontId="29" fillId="0" borderId="0"/>
    <xf numFmtId="166" fontId="1" fillId="0" borderId="0" applyFont="0" applyFill="0" applyBorder="0" applyAlignment="0" applyProtection="0"/>
    <xf numFmtId="9" fontId="1" fillId="0" borderId="0" applyFont="0" applyFill="0" applyBorder="0" applyAlignment="0" applyProtection="0"/>
    <xf numFmtId="165" fontId="33" fillId="0" borderId="0" applyFont="0" applyFill="0" applyBorder="0" applyAlignment="0" applyProtection="0"/>
    <xf numFmtId="0" fontId="2" fillId="0" borderId="0"/>
    <xf numFmtId="0" fontId="11" fillId="0" borderId="0"/>
    <xf numFmtId="164" fontId="33" fillId="0" borderId="0" applyFont="0" applyFill="0" applyBorder="0" applyAlignment="0" applyProtection="0"/>
    <xf numFmtId="165" fontId="33" fillId="0" borderId="0" applyFont="0" applyFill="0" applyBorder="0" applyAlignment="0" applyProtection="0"/>
    <xf numFmtId="0" fontId="41" fillId="0" borderId="0"/>
    <xf numFmtId="0" fontId="2" fillId="0" borderId="0"/>
    <xf numFmtId="165" fontId="22" fillId="0" borderId="0" applyFont="0" applyFill="0" applyBorder="0" applyAlignment="0" applyProtection="0"/>
    <xf numFmtId="164" fontId="33" fillId="0" borderId="0" applyFont="0" applyFill="0" applyBorder="0" applyAlignment="0" applyProtection="0"/>
    <xf numFmtId="165" fontId="20" fillId="0" borderId="0" applyFont="0" applyFill="0" applyBorder="0" applyAlignment="0" applyProtection="0"/>
  </cellStyleXfs>
  <cellXfs count="650">
    <xf numFmtId="0" fontId="0" fillId="0" borderId="0" xfId="0"/>
    <xf numFmtId="1" fontId="31" fillId="0" borderId="0" xfId="8" applyNumberFormat="1" applyFont="1" applyFill="1" applyAlignment="1">
      <alignment vertical="center"/>
    </xf>
    <xf numFmtId="1" fontId="5" fillId="0" borderId="1" xfId="8" applyNumberFormat="1" applyFont="1" applyFill="1" applyBorder="1" applyAlignment="1">
      <alignment vertical="center"/>
    </xf>
    <xf numFmtId="3" fontId="31" fillId="0" borderId="0" xfId="8" applyNumberFormat="1" applyFont="1" applyFill="1" applyBorder="1" applyAlignment="1">
      <alignment horizontal="center" vertical="center" wrapText="1"/>
    </xf>
    <xf numFmtId="3" fontId="31" fillId="0" borderId="2" xfId="8" applyNumberFormat="1" applyFont="1" applyFill="1" applyBorder="1" applyAlignment="1">
      <alignment horizontal="center" vertical="center" wrapText="1"/>
    </xf>
    <xf numFmtId="3" fontId="16" fillId="0" borderId="8" xfId="8" applyNumberFormat="1" applyFont="1" applyFill="1" applyBorder="1" applyAlignment="1">
      <alignment horizontal="center" vertical="center" wrapText="1"/>
    </xf>
    <xf numFmtId="3" fontId="16" fillId="0" borderId="8" xfId="29" applyNumberFormat="1" applyFont="1" applyFill="1" applyBorder="1" applyAlignment="1">
      <alignment horizontal="center" vertical="center" wrapText="1"/>
    </xf>
    <xf numFmtId="3" fontId="16" fillId="0" borderId="8" xfId="29" applyNumberFormat="1" applyFont="1" applyFill="1" applyBorder="1" applyAlignment="1">
      <alignment horizontal="right" vertical="center" wrapText="1"/>
    </xf>
    <xf numFmtId="3" fontId="16" fillId="0" borderId="0" xfId="8" applyNumberFormat="1" applyFont="1" applyFill="1" applyBorder="1" applyAlignment="1">
      <alignment horizontal="center" vertical="center" wrapText="1"/>
    </xf>
    <xf numFmtId="3" fontId="31" fillId="0" borderId="8" xfId="8" applyNumberFormat="1" applyFont="1" applyFill="1" applyBorder="1" applyAlignment="1">
      <alignment horizontal="center" vertical="center" wrapText="1"/>
    </xf>
    <xf numFmtId="3" fontId="31" fillId="0" borderId="8" xfId="8" applyNumberFormat="1" applyFont="1" applyFill="1" applyBorder="1" applyAlignment="1">
      <alignment horizontal="left" vertical="center" wrapText="1"/>
    </xf>
    <xf numFmtId="3" fontId="31" fillId="0" borderId="8" xfId="29" applyNumberFormat="1" applyFont="1" applyFill="1" applyBorder="1" applyAlignment="1">
      <alignment horizontal="center" vertical="center" wrapText="1"/>
    </xf>
    <xf numFmtId="9" fontId="31" fillId="0" borderId="8" xfId="30" applyFont="1" applyFill="1" applyBorder="1" applyAlignment="1">
      <alignment horizontal="center" vertical="center" wrapText="1"/>
    </xf>
    <xf numFmtId="3" fontId="31" fillId="0" borderId="8" xfId="29" applyNumberFormat="1" applyFont="1" applyFill="1" applyBorder="1" applyAlignment="1">
      <alignment horizontal="right" vertical="center" wrapText="1"/>
    </xf>
    <xf numFmtId="3" fontId="16" fillId="0" borderId="8" xfId="8" applyNumberFormat="1" applyFont="1" applyFill="1" applyBorder="1" applyAlignment="1">
      <alignment horizontal="left" vertical="center" wrapText="1"/>
    </xf>
    <xf numFmtId="49" fontId="31" fillId="0" borderId="8" xfId="8" applyNumberFormat="1" applyFont="1" applyFill="1" applyBorder="1" applyAlignment="1">
      <alignment horizontal="center" vertical="center"/>
    </xf>
    <xf numFmtId="1" fontId="31" fillId="0" borderId="8" xfId="8" applyNumberFormat="1" applyFont="1" applyFill="1" applyBorder="1" applyAlignment="1">
      <alignment horizontal="justify" vertical="center" wrapText="1"/>
    </xf>
    <xf numFmtId="167" fontId="31" fillId="0" borderId="8" xfId="31" applyNumberFormat="1" applyFont="1" applyFill="1" applyBorder="1" applyAlignment="1">
      <alignment horizontal="justify" vertical="center" wrapText="1"/>
    </xf>
    <xf numFmtId="1" fontId="5" fillId="0" borderId="0" xfId="8" applyNumberFormat="1" applyFont="1" applyFill="1" applyAlignment="1">
      <alignment vertical="center"/>
    </xf>
    <xf numFmtId="49" fontId="31" fillId="0" borderId="9" xfId="8" applyNumberFormat="1" applyFont="1" applyFill="1" applyBorder="1" applyAlignment="1">
      <alignment horizontal="center" vertical="center"/>
    </xf>
    <xf numFmtId="1" fontId="31" fillId="0" borderId="9" xfId="8" applyNumberFormat="1" applyFont="1" applyFill="1" applyBorder="1" applyAlignment="1">
      <alignment horizontal="justify" vertical="center" wrapText="1"/>
    </xf>
    <xf numFmtId="3" fontId="31" fillId="0" borderId="9" xfId="29" applyNumberFormat="1" applyFont="1" applyFill="1" applyBorder="1" applyAlignment="1">
      <alignment horizontal="center" vertical="center" wrapText="1"/>
    </xf>
    <xf numFmtId="9" fontId="31" fillId="0" borderId="9" xfId="30" applyFont="1" applyFill="1" applyBorder="1" applyAlignment="1">
      <alignment horizontal="center" vertical="center" wrapText="1"/>
    </xf>
    <xf numFmtId="3" fontId="31" fillId="0" borderId="9" xfId="29" applyNumberFormat="1" applyFont="1" applyFill="1" applyBorder="1" applyAlignment="1">
      <alignment horizontal="right" vertical="center" wrapText="1"/>
    </xf>
    <xf numFmtId="49" fontId="31" fillId="0" borderId="8" xfId="32" applyNumberFormat="1" applyFont="1" applyFill="1" applyBorder="1" applyAlignment="1">
      <alignment horizontal="justify" vertical="center" wrapText="1"/>
    </xf>
    <xf numFmtId="3" fontId="16" fillId="0" borderId="10" xfId="8" quotePrefix="1" applyNumberFormat="1" applyFont="1" applyFill="1" applyBorder="1" applyAlignment="1">
      <alignment horizontal="center" vertical="center" wrapText="1"/>
    </xf>
    <xf numFmtId="3" fontId="16" fillId="0" borderId="10" xfId="8" applyNumberFormat="1" applyFont="1" applyFill="1" applyBorder="1" applyAlignment="1">
      <alignment horizontal="center" vertical="center" wrapText="1"/>
    </xf>
    <xf numFmtId="3" fontId="16" fillId="0" borderId="0" xfId="8" applyNumberFormat="1" applyFont="1" applyFill="1" applyBorder="1" applyAlignment="1">
      <alignment vertical="center" wrapText="1"/>
    </xf>
    <xf numFmtId="1" fontId="31" fillId="0" borderId="0" xfId="8" applyNumberFormat="1" applyFont="1" applyFill="1" applyAlignment="1">
      <alignment horizontal="center" vertical="center"/>
    </xf>
    <xf numFmtId="1" fontId="31" fillId="0" borderId="0" xfId="8" applyNumberFormat="1" applyFont="1" applyFill="1" applyAlignment="1">
      <alignment horizontal="center" vertical="center" wrapText="1"/>
    </xf>
    <xf numFmtId="1" fontId="31" fillId="0" borderId="0" xfId="8" applyNumberFormat="1" applyFont="1" applyFill="1" applyAlignment="1">
      <alignment vertical="center" wrapText="1"/>
    </xf>
    <xf numFmtId="167" fontId="3" fillId="0" borderId="2" xfId="10" applyNumberFormat="1" applyFont="1" applyFill="1" applyBorder="1" applyAlignment="1">
      <alignment horizontal="right" vertical="center"/>
    </xf>
    <xf numFmtId="167" fontId="3" fillId="0" borderId="8" xfId="10" applyNumberFormat="1" applyFont="1" applyFill="1" applyBorder="1" applyAlignment="1">
      <alignment horizontal="right" vertical="center"/>
    </xf>
    <xf numFmtId="167" fontId="19" fillId="0" borderId="2" xfId="10" applyNumberFormat="1" applyFont="1" applyFill="1" applyBorder="1" applyAlignment="1">
      <alignment horizontal="left" vertical="center"/>
    </xf>
    <xf numFmtId="167" fontId="3" fillId="0" borderId="8" xfId="10" applyNumberFormat="1" applyFont="1" applyFill="1" applyBorder="1" applyAlignment="1">
      <alignment horizontal="left" vertical="center"/>
    </xf>
    <xf numFmtId="167" fontId="19" fillId="0" borderId="8" xfId="10" applyNumberFormat="1" applyFont="1" applyFill="1" applyBorder="1" applyAlignment="1">
      <alignment horizontal="right" vertical="center"/>
    </xf>
    <xf numFmtId="167" fontId="19" fillId="0" borderId="8" xfId="10" applyNumberFormat="1" applyFont="1" applyFill="1" applyBorder="1" applyAlignment="1">
      <alignment horizontal="left" vertical="center"/>
    </xf>
    <xf numFmtId="167" fontId="3" fillId="0" borderId="2" xfId="10" applyNumberFormat="1" applyFont="1" applyFill="1" applyBorder="1" applyAlignment="1">
      <alignment horizontal="left" vertical="center"/>
    </xf>
    <xf numFmtId="167" fontId="19" fillId="0" borderId="2" xfId="10" applyNumberFormat="1" applyFont="1" applyFill="1" applyBorder="1" applyAlignment="1">
      <alignment horizontal="right" vertical="center"/>
    </xf>
    <xf numFmtId="167" fontId="19" fillId="0" borderId="8" xfId="10" applyNumberFormat="1" applyFont="1" applyFill="1" applyBorder="1" applyAlignment="1">
      <alignment horizontal="justify" vertical="center"/>
    </xf>
    <xf numFmtId="167" fontId="3" fillId="0" borderId="8" xfId="10" applyNumberFormat="1" applyFont="1" applyFill="1" applyBorder="1" applyAlignment="1">
      <alignment horizontal="justify" vertical="center"/>
    </xf>
    <xf numFmtId="167" fontId="3" fillId="0" borderId="2" xfId="1" quotePrefix="1" applyNumberFormat="1" applyFont="1" applyFill="1" applyBorder="1" applyAlignment="1">
      <alignment horizontal="center" vertical="center" wrapText="1"/>
    </xf>
    <xf numFmtId="167" fontId="3" fillId="0" borderId="7" xfId="1" quotePrefix="1" applyNumberFormat="1" applyFont="1" applyFill="1" applyBorder="1" applyAlignment="1">
      <alignment horizontal="center" vertical="center" wrapText="1"/>
    </xf>
    <xf numFmtId="167" fontId="16" fillId="0" borderId="8" xfId="1" applyNumberFormat="1" applyFont="1" applyFill="1" applyBorder="1" applyAlignment="1">
      <alignment horizontal="center" vertical="center"/>
    </xf>
    <xf numFmtId="167" fontId="32" fillId="0" borderId="8" xfId="1" applyNumberFormat="1" applyFont="1" applyFill="1" applyBorder="1" applyAlignment="1">
      <alignment horizontal="center" vertical="center"/>
    </xf>
    <xf numFmtId="167" fontId="31" fillId="0" borderId="8" xfId="1" applyNumberFormat="1" applyFont="1" applyFill="1" applyBorder="1" applyAlignment="1">
      <alignment horizontal="center" vertical="center"/>
    </xf>
    <xf numFmtId="167" fontId="31" fillId="0" borderId="8" xfId="1" applyNumberFormat="1" applyFont="1" applyFill="1" applyBorder="1" applyAlignment="1">
      <alignment horizontal="center" vertical="center" wrapText="1"/>
    </xf>
    <xf numFmtId="164" fontId="16" fillId="0" borderId="8" xfId="34" applyFont="1" applyFill="1" applyBorder="1" applyAlignment="1">
      <alignment horizontal="right" vertical="center"/>
    </xf>
    <xf numFmtId="167" fontId="19" fillId="0" borderId="8" xfId="15" applyNumberFormat="1" applyFont="1" applyFill="1" applyBorder="1" applyAlignment="1">
      <alignment horizontal="justify" vertical="center" wrapText="1"/>
    </xf>
    <xf numFmtId="167" fontId="19" fillId="0" borderId="8" xfId="35" applyNumberFormat="1" applyFont="1" applyFill="1" applyBorder="1" applyAlignment="1">
      <alignment horizontal="center" vertical="center" wrapText="1"/>
    </xf>
    <xf numFmtId="167" fontId="19" fillId="0" borderId="8" xfId="1" quotePrefix="1" applyNumberFormat="1" applyFont="1" applyFill="1" applyBorder="1" applyAlignment="1">
      <alignment horizontal="center" vertical="center" wrapText="1"/>
    </xf>
    <xf numFmtId="167" fontId="19" fillId="0" borderId="8" xfId="1" applyNumberFormat="1" applyFont="1" applyFill="1" applyBorder="1" applyAlignment="1">
      <alignment horizontal="center" vertical="center"/>
    </xf>
    <xf numFmtId="167" fontId="3" fillId="0" borderId="8" xfId="1" quotePrefix="1" applyNumberFormat="1" applyFont="1" applyFill="1" applyBorder="1" applyAlignment="1">
      <alignment horizontal="center" vertical="center" wrapText="1"/>
    </xf>
    <xf numFmtId="167" fontId="31" fillId="0" borderId="8" xfId="35" applyNumberFormat="1" applyFont="1" applyFill="1" applyBorder="1" applyAlignment="1">
      <alignment horizontal="center" vertical="center" wrapText="1"/>
    </xf>
    <xf numFmtId="167" fontId="19" fillId="0" borderId="8" xfId="1" applyNumberFormat="1" applyFont="1" applyFill="1" applyBorder="1" applyAlignment="1">
      <alignment horizontal="center" vertical="center" wrapText="1"/>
    </xf>
    <xf numFmtId="167" fontId="3" fillId="0" borderId="8" xfId="1" applyNumberFormat="1" applyFont="1" applyFill="1" applyBorder="1" applyAlignment="1">
      <alignment horizontal="center" vertical="center"/>
    </xf>
    <xf numFmtId="167" fontId="19" fillId="0" borderId="8" xfId="10" applyNumberFormat="1" applyFont="1" applyFill="1" applyBorder="1" applyAlignment="1">
      <alignment horizontal="right" vertical="center" wrapText="1"/>
    </xf>
    <xf numFmtId="167" fontId="31" fillId="0" borderId="8" xfId="1" applyNumberFormat="1" applyFont="1" applyFill="1" applyBorder="1"/>
    <xf numFmtId="167" fontId="19" fillId="0" borderId="8" xfId="1" applyNumberFormat="1" applyFont="1" applyFill="1" applyBorder="1" applyAlignment="1">
      <alignment vertical="center"/>
    </xf>
    <xf numFmtId="167" fontId="3" fillId="0" borderId="2" xfId="1" applyNumberFormat="1" applyFont="1" applyFill="1" applyBorder="1" applyAlignment="1">
      <alignment horizontal="right" vertical="center"/>
    </xf>
    <xf numFmtId="167" fontId="3" fillId="0" borderId="7" xfId="1" applyNumberFormat="1" applyFont="1" applyFill="1" applyBorder="1" applyAlignment="1">
      <alignment horizontal="right" vertical="center"/>
    </xf>
    <xf numFmtId="167" fontId="3" fillId="0" borderId="8" xfId="1" applyNumberFormat="1" applyFont="1" applyFill="1" applyBorder="1" applyAlignment="1">
      <alignment horizontal="right" vertical="center"/>
    </xf>
    <xf numFmtId="167" fontId="19" fillId="0" borderId="8" xfId="1" applyNumberFormat="1" applyFont="1" applyFill="1" applyBorder="1" applyAlignment="1">
      <alignment horizontal="right" vertical="center"/>
    </xf>
    <xf numFmtId="167" fontId="19" fillId="0" borderId="8" xfId="1" applyNumberFormat="1" applyFont="1" applyFill="1" applyBorder="1" applyAlignment="1">
      <alignment horizontal="left" vertical="center"/>
    </xf>
    <xf numFmtId="167" fontId="3" fillId="0" borderId="3" xfId="1" quotePrefix="1" applyNumberFormat="1" applyFont="1" applyFill="1" applyBorder="1" applyAlignment="1">
      <alignment horizontal="center" vertical="center" wrapText="1"/>
    </xf>
    <xf numFmtId="167" fontId="3" fillId="0" borderId="2" xfId="12" quotePrefix="1" applyNumberFormat="1" applyFont="1" applyFill="1" applyBorder="1" applyAlignment="1">
      <alignment horizontal="right" vertical="center" wrapText="1"/>
    </xf>
    <xf numFmtId="167" fontId="3" fillId="0" borderId="7" xfId="12" quotePrefix="1" applyNumberFormat="1" applyFont="1" applyFill="1" applyBorder="1" applyAlignment="1">
      <alignment horizontal="right" vertical="center" wrapText="1"/>
    </xf>
    <xf numFmtId="167" fontId="3" fillId="0" borderId="8" xfId="13" applyNumberFormat="1" applyFont="1" applyFill="1" applyBorder="1" applyAlignment="1">
      <alignment horizontal="center" vertical="center" wrapText="1"/>
    </xf>
    <xf numFmtId="167" fontId="3" fillId="0" borderId="8" xfId="13" applyNumberFormat="1" applyFont="1" applyFill="1" applyBorder="1" applyAlignment="1">
      <alignment horizontal="right" vertical="center" wrapText="1"/>
    </xf>
    <xf numFmtId="167" fontId="19" fillId="0" borderId="8" xfId="12" quotePrefix="1" applyNumberFormat="1" applyFont="1" applyFill="1" applyBorder="1" applyAlignment="1">
      <alignment horizontal="right" vertical="center" wrapText="1"/>
    </xf>
    <xf numFmtId="167" fontId="19" fillId="0" borderId="8" xfId="38" quotePrefix="1" applyNumberFormat="1" applyFont="1" applyFill="1" applyBorder="1" applyAlignment="1">
      <alignment horizontal="right" vertical="center" wrapText="1"/>
    </xf>
    <xf numFmtId="164" fontId="19" fillId="0" borderId="8" xfId="39" applyFont="1" applyFill="1" applyBorder="1" applyAlignment="1">
      <alignment horizontal="right" vertical="center" wrapText="1"/>
    </xf>
    <xf numFmtId="164" fontId="19" fillId="0" borderId="8" xfId="39" applyFont="1" applyFill="1" applyBorder="1" applyAlignment="1">
      <alignment horizontal="right" vertical="center"/>
    </xf>
    <xf numFmtId="167" fontId="19" fillId="0" borderId="8" xfId="12" quotePrefix="1" applyNumberFormat="1" applyFont="1" applyFill="1" applyBorder="1" applyAlignment="1">
      <alignment horizontal="center" vertical="center" wrapText="1"/>
    </xf>
    <xf numFmtId="167" fontId="19" fillId="0" borderId="8" xfId="15" applyNumberFormat="1" applyFont="1" applyFill="1" applyBorder="1" applyAlignment="1">
      <alignment horizontal="right" vertical="center" wrapText="1"/>
    </xf>
    <xf numFmtId="167" fontId="3" fillId="0" borderId="8" xfId="12" quotePrefix="1" applyNumberFormat="1" applyFont="1" applyFill="1" applyBorder="1" applyAlignment="1">
      <alignment horizontal="right" vertical="center" wrapText="1"/>
    </xf>
    <xf numFmtId="167" fontId="3" fillId="0" borderId="8" xfId="12" quotePrefix="1" applyNumberFormat="1" applyFont="1" applyFill="1" applyBorder="1" applyAlignment="1">
      <alignment horizontal="center" vertical="center" wrapText="1"/>
    </xf>
    <xf numFmtId="167" fontId="31" fillId="0" borderId="8" xfId="13" applyNumberFormat="1" applyFont="1" applyFill="1" applyBorder="1" applyAlignment="1">
      <alignment horizontal="right" vertical="center" wrapText="1"/>
    </xf>
    <xf numFmtId="167" fontId="31" fillId="0" borderId="8" xfId="12" quotePrefix="1" applyNumberFormat="1" applyFont="1" applyFill="1" applyBorder="1" applyAlignment="1">
      <alignment horizontal="right" vertical="center" wrapText="1"/>
    </xf>
    <xf numFmtId="167" fontId="19" fillId="0" borderId="2"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xf>
    <xf numFmtId="0" fontId="3" fillId="0" borderId="2" xfId="1" applyNumberFormat="1" applyFont="1" applyFill="1" applyBorder="1" applyAlignment="1">
      <alignment horizontal="center" vertical="center" wrapText="1"/>
    </xf>
    <xf numFmtId="167" fontId="3" fillId="0" borderId="2" xfId="1" applyNumberFormat="1" applyFont="1" applyFill="1" applyBorder="1" applyAlignment="1">
      <alignment vertical="center"/>
    </xf>
    <xf numFmtId="0" fontId="3" fillId="0" borderId="7" xfId="1" applyNumberFormat="1" applyFont="1" applyFill="1" applyBorder="1" applyAlignment="1">
      <alignment horizontal="center" vertical="center"/>
    </xf>
    <xf numFmtId="0" fontId="3" fillId="0" borderId="7" xfId="1" applyNumberFormat="1" applyFont="1" applyFill="1" applyBorder="1" applyAlignment="1">
      <alignment horizontal="center" vertical="center" wrapText="1"/>
    </xf>
    <xf numFmtId="167" fontId="3" fillId="0" borderId="7" xfId="1" applyNumberFormat="1" applyFont="1" applyFill="1" applyBorder="1" applyAlignment="1">
      <alignment vertical="center"/>
    </xf>
    <xf numFmtId="167" fontId="3" fillId="0" borderId="7" xfId="1" applyNumberFormat="1" applyFont="1" applyFill="1" applyBorder="1" applyAlignment="1">
      <alignment horizontal="center" vertical="center" wrapText="1"/>
    </xf>
    <xf numFmtId="167" fontId="19" fillId="0" borderId="8" xfId="1" applyNumberFormat="1" applyFont="1" applyFill="1" applyBorder="1" applyAlignment="1">
      <alignment vertical="center" wrapText="1"/>
    </xf>
    <xf numFmtId="0" fontId="3" fillId="0" borderId="8" xfId="1" applyNumberFormat="1" applyFont="1" applyFill="1" applyBorder="1" applyAlignment="1">
      <alignment horizontal="center" vertical="center"/>
    </xf>
    <xf numFmtId="0" fontId="3" fillId="0" borderId="8" xfId="1" applyNumberFormat="1" applyFont="1" applyFill="1" applyBorder="1" applyAlignment="1">
      <alignment horizontal="center" vertical="center" wrapText="1"/>
    </xf>
    <xf numFmtId="167" fontId="3" fillId="0" borderId="8" xfId="1" applyNumberFormat="1" applyFont="1" applyFill="1" applyBorder="1" applyAlignment="1">
      <alignment vertical="center"/>
    </xf>
    <xf numFmtId="0" fontId="40" fillId="0" borderId="8" xfId="1" applyNumberFormat="1" applyFont="1" applyFill="1" applyBorder="1" applyAlignment="1">
      <alignment horizontal="center" vertical="center"/>
    </xf>
    <xf numFmtId="0" fontId="40" fillId="0" borderId="8" xfId="1" applyNumberFormat="1" applyFont="1" applyFill="1" applyBorder="1" applyAlignment="1">
      <alignment horizontal="center" vertical="center" wrapText="1"/>
    </xf>
    <xf numFmtId="167" fontId="40" fillId="0" borderId="8" xfId="1" applyNumberFormat="1" applyFont="1" applyFill="1" applyBorder="1" applyAlignment="1">
      <alignment vertical="center"/>
    </xf>
    <xf numFmtId="167" fontId="32" fillId="0" borderId="8" xfId="1" applyNumberFormat="1" applyFont="1" applyFill="1" applyBorder="1" applyAlignment="1">
      <alignment horizontal="center" vertical="center" wrapText="1"/>
    </xf>
    <xf numFmtId="167" fontId="40" fillId="0" borderId="8" xfId="1" applyNumberFormat="1" applyFont="1" applyFill="1" applyBorder="1" applyAlignment="1">
      <alignment horizontal="center" vertical="center"/>
    </xf>
    <xf numFmtId="167" fontId="3" fillId="0" borderId="8" xfId="1" applyNumberFormat="1" applyFont="1" applyFill="1" applyBorder="1" applyAlignment="1">
      <alignment vertical="center" wrapText="1"/>
    </xf>
    <xf numFmtId="167" fontId="3" fillId="0" borderId="8" xfId="1" applyNumberFormat="1" applyFont="1" applyFill="1" applyBorder="1" applyAlignment="1">
      <alignment horizontal="center" vertical="center" wrapText="1"/>
    </xf>
    <xf numFmtId="167" fontId="32" fillId="0" borderId="8" xfId="1" quotePrefix="1" applyNumberFormat="1" applyFont="1" applyFill="1" applyBorder="1" applyAlignment="1">
      <alignment horizontal="center" vertical="center" wrapText="1"/>
    </xf>
    <xf numFmtId="3" fontId="31" fillId="0" borderId="3" xfId="8" applyNumberFormat="1" applyFont="1" applyFill="1" applyBorder="1" applyAlignment="1">
      <alignment horizontal="center" vertical="center" wrapText="1"/>
    </xf>
    <xf numFmtId="167" fontId="19" fillId="0" borderId="10" xfId="1" applyNumberFormat="1" applyFont="1" applyFill="1" applyBorder="1" applyAlignment="1">
      <alignment horizontal="center" vertical="center"/>
    </xf>
    <xf numFmtId="3" fontId="4" fillId="0" borderId="0" xfId="0" applyNumberFormat="1" applyFont="1" applyFill="1" applyAlignment="1">
      <alignment vertical="center" wrapText="1"/>
    </xf>
    <xf numFmtId="3" fontId="6" fillId="0" borderId="0" xfId="0" applyNumberFormat="1" applyFont="1" applyFill="1" applyAlignment="1">
      <alignment vertical="center" wrapText="1"/>
    </xf>
    <xf numFmtId="3" fontId="8" fillId="0" borderId="0" xfId="0" applyNumberFormat="1" applyFont="1" applyFill="1" applyAlignment="1">
      <alignment vertical="center" wrapText="1"/>
    </xf>
    <xf numFmtId="3"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167" fontId="6" fillId="0" borderId="2" xfId="1" applyNumberFormat="1" applyFont="1" applyFill="1" applyBorder="1" applyAlignment="1">
      <alignment horizontal="right" vertical="center" wrapText="1"/>
    </xf>
    <xf numFmtId="3" fontId="6" fillId="0" borderId="0" xfId="0" applyNumberFormat="1" applyFont="1" applyFill="1" applyAlignment="1">
      <alignment horizontal="left" vertical="center" wrapText="1"/>
    </xf>
    <xf numFmtId="3"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vertical="center" wrapText="1"/>
    </xf>
    <xf numFmtId="167" fontId="4" fillId="0" borderId="2" xfId="1" applyNumberFormat="1" applyFont="1" applyFill="1" applyBorder="1" applyAlignment="1">
      <alignment horizontal="right" vertical="center" wrapText="1"/>
    </xf>
    <xf numFmtId="167" fontId="4" fillId="0" borderId="2" xfId="1" applyNumberFormat="1" applyFont="1" applyFill="1" applyBorder="1" applyAlignment="1">
      <alignment vertical="center" wrapText="1"/>
    </xf>
    <xf numFmtId="3" fontId="7" fillId="0" borderId="2" xfId="0" applyNumberFormat="1" applyFont="1" applyFill="1" applyBorder="1" applyAlignment="1">
      <alignment horizontal="center" vertical="center" wrapText="1"/>
    </xf>
    <xf numFmtId="3" fontId="7" fillId="0" borderId="2" xfId="0" applyNumberFormat="1" applyFont="1" applyFill="1" applyBorder="1" applyAlignment="1">
      <alignment vertical="center" wrapText="1"/>
    </xf>
    <xf numFmtId="167" fontId="7" fillId="0" borderId="2" xfId="1" applyNumberFormat="1" applyFont="1" applyFill="1" applyBorder="1" applyAlignment="1">
      <alignment vertical="center" wrapText="1"/>
    </xf>
    <xf numFmtId="167" fontId="7" fillId="0" borderId="2" xfId="1" applyNumberFormat="1" applyFont="1" applyFill="1" applyBorder="1" applyAlignment="1">
      <alignment horizontal="right" vertical="center" wrapText="1"/>
    </xf>
    <xf numFmtId="3" fontId="7" fillId="0" borderId="0" xfId="0" applyNumberFormat="1" applyFont="1" applyFill="1" applyAlignment="1">
      <alignment vertical="center" wrapText="1"/>
    </xf>
    <xf numFmtId="167" fontId="6" fillId="0" borderId="2" xfId="1" applyNumberFormat="1" applyFont="1" applyFill="1" applyBorder="1" applyAlignment="1">
      <alignment vertical="center" wrapText="1"/>
    </xf>
    <xf numFmtId="167" fontId="8" fillId="0" borderId="2" xfId="1" applyNumberFormat="1" applyFont="1" applyFill="1" applyBorder="1" applyAlignment="1">
      <alignment vertical="center" wrapText="1"/>
    </xf>
    <xf numFmtId="3" fontId="4" fillId="0" borderId="2" xfId="0" applyNumberFormat="1" applyFont="1" applyFill="1" applyBorder="1" applyAlignment="1">
      <alignment horizontal="left" vertical="center" wrapText="1"/>
    </xf>
    <xf numFmtId="167" fontId="4" fillId="0" borderId="2" xfId="1" applyNumberFormat="1" applyFont="1" applyFill="1" applyBorder="1" applyAlignment="1">
      <alignment horizontal="left" vertical="center" wrapText="1"/>
    </xf>
    <xf numFmtId="3" fontId="7" fillId="0" borderId="0" xfId="0" applyNumberFormat="1" applyFont="1" applyFill="1" applyAlignment="1">
      <alignment horizontal="center" vertical="center" wrapText="1"/>
    </xf>
    <xf numFmtId="3" fontId="7" fillId="0" borderId="2" xfId="0" applyNumberFormat="1" applyFont="1" applyFill="1" applyBorder="1" applyAlignment="1">
      <alignment horizontal="left" vertical="center" wrapText="1"/>
    </xf>
    <xf numFmtId="167" fontId="7" fillId="0" borderId="2" xfId="1"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167" fontId="4" fillId="0" borderId="2" xfId="1" applyNumberFormat="1" applyFont="1" applyFill="1" applyBorder="1" applyAlignment="1">
      <alignment horizontal="center" vertical="center" wrapText="1"/>
    </xf>
    <xf numFmtId="0" fontId="4" fillId="0" borderId="0" xfId="0" applyFont="1" applyFill="1" applyAlignment="1">
      <alignment vertical="center" wrapText="1"/>
    </xf>
    <xf numFmtId="0" fontId="6" fillId="0" borderId="2" xfId="0" applyFont="1" applyFill="1" applyBorder="1" applyAlignment="1">
      <alignment vertical="center" wrapText="1"/>
    </xf>
    <xf numFmtId="0" fontId="6" fillId="0" borderId="0" xfId="0" applyFont="1" applyFill="1" applyAlignment="1">
      <alignment vertical="center" wrapText="1"/>
    </xf>
    <xf numFmtId="0" fontId="4" fillId="0" borderId="2" xfId="0" applyFont="1" applyFill="1" applyBorder="1" applyAlignment="1">
      <alignment vertical="center" wrapText="1"/>
    </xf>
    <xf numFmtId="3" fontId="6" fillId="0" borderId="2" xfId="0" applyNumberFormat="1" applyFont="1" applyFill="1" applyBorder="1" applyAlignment="1">
      <alignment horizontal="left" vertical="center" wrapText="1"/>
    </xf>
    <xf numFmtId="3" fontId="6" fillId="0" borderId="2" xfId="0" applyNumberFormat="1" applyFont="1" applyFill="1" applyBorder="1" applyAlignment="1">
      <alignment vertical="center" wrapText="1"/>
    </xf>
    <xf numFmtId="167" fontId="6" fillId="0" borderId="2" xfId="1" applyNumberFormat="1" applyFont="1" applyFill="1" applyBorder="1" applyAlignment="1">
      <alignment horizontal="left" vertical="center" wrapText="1"/>
    </xf>
    <xf numFmtId="3" fontId="9" fillId="0" borderId="0" xfId="0" applyNumberFormat="1" applyFont="1" applyFill="1" applyAlignment="1">
      <alignment vertical="center" wrapText="1"/>
    </xf>
    <xf numFmtId="3" fontId="7" fillId="0" borderId="0" xfId="0" applyNumberFormat="1" applyFont="1" applyFill="1" applyBorder="1" applyAlignment="1">
      <alignment vertical="center" wrapText="1"/>
    </xf>
    <xf numFmtId="3" fontId="9" fillId="0" borderId="4" xfId="0" applyNumberFormat="1" applyFont="1" applyFill="1" applyBorder="1" applyAlignment="1">
      <alignment vertical="center" wrapText="1"/>
    </xf>
    <xf numFmtId="3" fontId="9" fillId="0" borderId="0" xfId="0" applyNumberFormat="1" applyFont="1" applyFill="1" applyBorder="1" applyAlignment="1">
      <alignment vertical="center" wrapText="1"/>
    </xf>
    <xf numFmtId="167" fontId="14" fillId="0" borderId="2" xfId="1" applyNumberFormat="1" applyFont="1" applyFill="1" applyBorder="1" applyAlignment="1">
      <alignment vertical="center" wrapText="1"/>
    </xf>
    <xf numFmtId="3" fontId="15" fillId="0" borderId="0" xfId="0" applyNumberFormat="1" applyFont="1" applyFill="1"/>
    <xf numFmtId="0" fontId="15" fillId="0" borderId="0" xfId="0" applyFont="1" applyFill="1"/>
    <xf numFmtId="49"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3" fontId="5" fillId="0" borderId="0" xfId="0" applyNumberFormat="1" applyFont="1" applyFill="1" applyAlignment="1">
      <alignment horizontal="center" vertical="center" wrapText="1"/>
    </xf>
    <xf numFmtId="49" fontId="5" fillId="0" borderId="0" xfId="0" applyNumberFormat="1" applyFont="1" applyFill="1" applyAlignment="1">
      <alignment horizontal="center" wrapText="1"/>
    </xf>
    <xf numFmtId="0" fontId="5" fillId="0" borderId="0" xfId="0" applyFont="1" applyFill="1" applyAlignment="1">
      <alignment horizontal="center"/>
    </xf>
    <xf numFmtId="0" fontId="7" fillId="0" borderId="0" xfId="0" applyFont="1" applyFill="1" applyBorder="1" applyAlignment="1">
      <alignment horizontal="right"/>
    </xf>
    <xf numFmtId="3" fontId="14" fillId="0" borderId="0" xfId="0" applyNumberFormat="1" applyFont="1" applyFill="1" applyAlignment="1">
      <alignment vertical="center" wrapText="1"/>
    </xf>
    <xf numFmtId="0" fontId="14" fillId="0" borderId="0" xfId="0" applyFont="1" applyFill="1" applyAlignment="1">
      <alignment vertical="center" wrapText="1"/>
    </xf>
    <xf numFmtId="49" fontId="14"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right" vertical="center" wrapText="1"/>
    </xf>
    <xf numFmtId="3" fontId="15" fillId="0" borderId="0" xfId="0" applyNumberFormat="1" applyFont="1" applyFill="1" applyAlignment="1">
      <alignment vertical="center" wrapText="1"/>
    </xf>
    <xf numFmtId="0" fontId="15" fillId="0" borderId="0" xfId="0" applyFont="1" applyFill="1" applyAlignment="1">
      <alignment vertical="center" wrapText="1"/>
    </xf>
    <xf numFmtId="49"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vertical="center" wrapText="1"/>
    </xf>
    <xf numFmtId="3" fontId="14" fillId="0" borderId="2" xfId="0" applyNumberFormat="1" applyFont="1" applyFill="1" applyBorder="1" applyAlignment="1">
      <alignment vertical="center" wrapText="1"/>
    </xf>
    <xf numFmtId="3" fontId="18" fillId="0" borderId="0" xfId="0" applyNumberFormat="1" applyFont="1" applyFill="1" applyAlignment="1">
      <alignment vertical="center" wrapText="1"/>
    </xf>
    <xf numFmtId="0" fontId="18" fillId="0" borderId="0" xfId="0" applyFont="1" applyFill="1" applyAlignment="1">
      <alignment vertical="center" wrapText="1"/>
    </xf>
    <xf numFmtId="3" fontId="13" fillId="0" borderId="2" xfId="0" applyNumberFormat="1" applyFont="1" applyFill="1" applyBorder="1" applyAlignment="1">
      <alignment vertical="center" wrapText="1"/>
    </xf>
    <xf numFmtId="3" fontId="14" fillId="0" borderId="2" xfId="8" applyNumberFormat="1" applyFont="1" applyFill="1" applyBorder="1" applyAlignment="1">
      <alignment horizontal="left" vertical="center" wrapText="1"/>
    </xf>
    <xf numFmtId="3" fontId="14" fillId="0" borderId="2" xfId="0" applyNumberFormat="1" applyFont="1" applyFill="1" applyBorder="1" applyAlignment="1">
      <alignment horizontal="left" vertical="center" wrapText="1"/>
    </xf>
    <xf numFmtId="3" fontId="14" fillId="0" borderId="3" xfId="0" applyNumberFormat="1" applyFont="1" applyFill="1" applyBorder="1" applyAlignment="1">
      <alignment vertical="center" wrapText="1"/>
    </xf>
    <xf numFmtId="3" fontId="10" fillId="0" borderId="2" xfId="0" applyNumberFormat="1" applyFont="1" applyFill="1" applyBorder="1" applyAlignment="1">
      <alignment vertical="center" wrapText="1"/>
    </xf>
    <xf numFmtId="3" fontId="17" fillId="0" borderId="0" xfId="0" applyNumberFormat="1" applyFont="1" applyFill="1" applyAlignment="1">
      <alignment vertical="center" wrapText="1"/>
    </xf>
    <xf numFmtId="0" fontId="17" fillId="0" borderId="0" xfId="0" applyFont="1" applyFill="1" applyAlignment="1">
      <alignment vertical="center" wrapText="1"/>
    </xf>
    <xf numFmtId="0" fontId="14" fillId="0" borderId="2" xfId="7" applyFont="1" applyFill="1" applyBorder="1" applyAlignment="1">
      <alignment horizontal="justify" vertical="center" wrapText="1"/>
    </xf>
    <xf numFmtId="167" fontId="14" fillId="0" borderId="2" xfId="1" applyNumberFormat="1" applyFont="1" applyFill="1" applyBorder="1" applyAlignment="1">
      <alignment horizontal="justify" vertical="center" wrapText="1"/>
    </xf>
    <xf numFmtId="3" fontId="14" fillId="0" borderId="2" xfId="0" applyNumberFormat="1" applyFont="1" applyFill="1" applyBorder="1" applyAlignment="1">
      <alignment horizontal="left" vertical="center" wrapText="1" shrinkToFit="1"/>
    </xf>
    <xf numFmtId="0" fontId="14" fillId="0" borderId="2" xfId="1" applyNumberFormat="1" applyFont="1" applyFill="1" applyBorder="1" applyAlignment="1">
      <alignment horizontal="justify" vertical="center" wrapText="1"/>
    </xf>
    <xf numFmtId="167" fontId="14" fillId="0" borderId="2" xfId="2" applyNumberFormat="1" applyFont="1" applyFill="1" applyBorder="1" applyAlignment="1">
      <alignment horizontal="justify" vertical="center" wrapText="1"/>
    </xf>
    <xf numFmtId="49" fontId="10"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49" fontId="14" fillId="0" borderId="2" xfId="0" applyNumberFormat="1" applyFont="1" applyFill="1" applyBorder="1" applyAlignment="1">
      <alignment vertical="center" wrapText="1"/>
    </xf>
    <xf numFmtId="0" fontId="14" fillId="0" borderId="2" xfId="0" applyFont="1" applyFill="1" applyBorder="1" applyAlignment="1">
      <alignment vertical="center" wrapText="1"/>
    </xf>
    <xf numFmtId="0" fontId="14" fillId="0" borderId="2" xfId="1" applyNumberFormat="1" applyFont="1" applyFill="1" applyBorder="1" applyAlignment="1">
      <alignment vertical="center" wrapText="1"/>
    </xf>
    <xf numFmtId="0" fontId="12" fillId="0" borderId="2" xfId="0" applyFont="1" applyFill="1" applyBorder="1" applyAlignment="1">
      <alignment horizontal="left" vertical="center" wrapText="1"/>
    </xf>
    <xf numFmtId="0" fontId="4" fillId="0" borderId="2" xfId="28" applyFont="1" applyFill="1" applyBorder="1" applyAlignment="1">
      <alignment horizontal="justify" vertical="center" wrapText="1"/>
    </xf>
    <xf numFmtId="3" fontId="12" fillId="0" borderId="2" xfId="0" applyNumberFormat="1" applyFont="1" applyFill="1" applyBorder="1" applyAlignment="1">
      <alignment horizontal="left" vertical="center" wrapText="1"/>
    </xf>
    <xf numFmtId="49" fontId="15" fillId="0" borderId="0" xfId="0" applyNumberFormat="1" applyFont="1" applyFill="1" applyAlignment="1">
      <alignment horizontal="center" wrapText="1"/>
    </xf>
    <xf numFmtId="0" fontId="15" fillId="0" borderId="0" xfId="0" applyFont="1" applyFill="1" applyAlignment="1">
      <alignment wrapText="1"/>
    </xf>
    <xf numFmtId="3" fontId="15" fillId="0" borderId="0" xfId="0" applyNumberFormat="1" applyFont="1" applyFill="1" applyAlignment="1">
      <alignment wrapText="1"/>
    </xf>
    <xf numFmtId="49" fontId="15" fillId="0" borderId="0" xfId="0" applyNumberFormat="1" applyFont="1" applyFill="1" applyAlignment="1">
      <alignment horizontal="center"/>
    </xf>
    <xf numFmtId="167" fontId="15" fillId="0" borderId="0" xfId="1" applyNumberFormat="1" applyFont="1" applyFill="1" applyAlignment="1">
      <alignment vertical="center" wrapText="1"/>
    </xf>
    <xf numFmtId="49" fontId="15" fillId="0" borderId="0" xfId="1" applyNumberFormat="1" applyFont="1" applyFill="1" applyAlignment="1">
      <alignment horizontal="center" vertical="center" wrapText="1"/>
    </xf>
    <xf numFmtId="49" fontId="18" fillId="0" borderId="2" xfId="1" applyNumberFormat="1" applyFont="1" applyFill="1" applyBorder="1" applyAlignment="1">
      <alignment horizontal="center" vertical="center" wrapText="1"/>
    </xf>
    <xf numFmtId="167" fontId="18" fillId="0" borderId="2" xfId="1" applyNumberFormat="1" applyFont="1" applyFill="1" applyBorder="1" applyAlignment="1">
      <alignment horizontal="center" vertical="center" wrapText="1"/>
    </xf>
    <xf numFmtId="167" fontId="18" fillId="0" borderId="0" xfId="1" applyNumberFormat="1" applyFont="1" applyFill="1" applyAlignment="1">
      <alignment vertical="center" wrapText="1"/>
    </xf>
    <xf numFmtId="49" fontId="15" fillId="0" borderId="2" xfId="1" applyNumberFormat="1" applyFont="1" applyFill="1" applyBorder="1" applyAlignment="1">
      <alignment horizontal="center" vertical="center" wrapText="1"/>
    </xf>
    <xf numFmtId="167" fontId="18" fillId="0" borderId="2" xfId="1" applyNumberFormat="1" applyFont="1" applyFill="1" applyBorder="1" applyAlignment="1">
      <alignment horizontal="right" vertical="center" wrapText="1"/>
    </xf>
    <xf numFmtId="167" fontId="18" fillId="0" borderId="2" xfId="1" applyNumberFormat="1" applyFont="1" applyFill="1" applyBorder="1" applyAlignment="1">
      <alignment horizontal="justify" vertical="center" wrapText="1"/>
    </xf>
    <xf numFmtId="167" fontId="15" fillId="0" borderId="2" xfId="1" applyNumberFormat="1" applyFont="1" applyFill="1" applyBorder="1" applyAlignment="1">
      <alignment horizontal="justify" vertical="center" wrapText="1"/>
    </xf>
    <xf numFmtId="167" fontId="15" fillId="0" borderId="2" xfId="1" applyNumberFormat="1" applyFont="1" applyFill="1" applyBorder="1" applyAlignment="1">
      <alignment horizontal="right" vertical="center" wrapText="1"/>
    </xf>
    <xf numFmtId="49" fontId="17" fillId="0" borderId="2" xfId="1" applyNumberFormat="1" applyFont="1" applyFill="1" applyBorder="1" applyAlignment="1">
      <alignment horizontal="center" vertical="center" wrapText="1"/>
    </xf>
    <xf numFmtId="167" fontId="17" fillId="0" borderId="0" xfId="1" applyNumberFormat="1" applyFont="1" applyFill="1" applyAlignment="1">
      <alignment vertical="center" wrapText="1"/>
    </xf>
    <xf numFmtId="167" fontId="17" fillId="0" borderId="2" xfId="1" applyNumberFormat="1" applyFont="1" applyFill="1" applyBorder="1" applyAlignment="1">
      <alignment horizontal="justify" vertical="center" wrapText="1"/>
    </xf>
    <xf numFmtId="167" fontId="17" fillId="0" borderId="2" xfId="1" applyNumberFormat="1" applyFont="1" applyFill="1" applyBorder="1" applyAlignment="1">
      <alignment horizontal="right" vertical="center" wrapText="1"/>
    </xf>
    <xf numFmtId="167" fontId="15" fillId="0" borderId="2" xfId="1" applyNumberFormat="1" applyFont="1" applyFill="1" applyBorder="1" applyAlignment="1">
      <alignment horizontal="left" vertical="center" wrapText="1"/>
    </xf>
    <xf numFmtId="167" fontId="18" fillId="0" borderId="2" xfId="1" applyNumberFormat="1" applyFont="1" applyFill="1" applyBorder="1" applyAlignment="1">
      <alignment horizontal="left" vertical="center" wrapText="1"/>
    </xf>
    <xf numFmtId="0" fontId="15" fillId="0" borderId="2" xfId="0" applyFont="1" applyFill="1" applyBorder="1" applyAlignment="1">
      <alignment vertical="center" wrapText="1"/>
    </xf>
    <xf numFmtId="167" fontId="15" fillId="0" borderId="2" xfId="0" applyNumberFormat="1" applyFont="1" applyFill="1" applyBorder="1" applyAlignment="1">
      <alignment horizontal="right" vertical="center" wrapText="1"/>
    </xf>
    <xf numFmtId="167" fontId="14" fillId="0" borderId="2" xfId="1" applyNumberFormat="1" applyFont="1" applyFill="1" applyBorder="1" applyAlignment="1">
      <alignment horizontal="right" vertical="center" wrapText="1"/>
    </xf>
    <xf numFmtId="49" fontId="15" fillId="0" borderId="2" xfId="3" applyNumberFormat="1" applyFont="1" applyFill="1" applyBorder="1" applyAlignment="1">
      <alignment vertical="center" wrapText="1"/>
    </xf>
    <xf numFmtId="167" fontId="15" fillId="0" borderId="2" xfId="4" applyNumberFormat="1" applyFont="1" applyFill="1" applyBorder="1" applyAlignment="1">
      <alignment horizontal="justify" vertical="center" wrapText="1"/>
    </xf>
    <xf numFmtId="167" fontId="15" fillId="0" borderId="2" xfId="1" applyNumberFormat="1" applyFont="1" applyFill="1" applyBorder="1" applyAlignment="1">
      <alignment vertical="center" wrapText="1"/>
    </xf>
    <xf numFmtId="49" fontId="15" fillId="0" borderId="0" xfId="1" applyNumberFormat="1" applyFont="1" applyFill="1" applyBorder="1" applyAlignment="1">
      <alignment horizontal="center" vertical="center" wrapText="1"/>
    </xf>
    <xf numFmtId="167" fontId="15" fillId="0" borderId="0" xfId="1" applyNumberFormat="1" applyFont="1" applyFill="1" applyBorder="1" applyAlignment="1">
      <alignment vertical="center" wrapText="1"/>
    </xf>
    <xf numFmtId="0" fontId="30" fillId="0" borderId="0" xfId="0" applyFont="1" applyFill="1" applyAlignment="1">
      <alignment vertical="center" wrapText="1"/>
    </xf>
    <xf numFmtId="49" fontId="4" fillId="0" borderId="1" xfId="1" applyNumberFormat="1" applyFont="1" applyFill="1" applyBorder="1" applyAlignment="1">
      <alignment horizontal="center" vertical="center" wrapText="1"/>
    </xf>
    <xf numFmtId="167" fontId="4" fillId="0" borderId="1" xfId="1" applyNumberFormat="1" applyFont="1" applyFill="1" applyBorder="1" applyAlignment="1">
      <alignment vertical="center" wrapText="1"/>
    </xf>
    <xf numFmtId="0" fontId="30" fillId="0" borderId="0" xfId="0" applyFont="1" applyFill="1" applyAlignment="1">
      <alignment horizontal="center" vertical="center" wrapText="1"/>
    </xf>
    <xf numFmtId="49" fontId="6" fillId="0" borderId="2" xfId="1" applyNumberFormat="1" applyFont="1" applyFill="1" applyBorder="1" applyAlignment="1">
      <alignment horizontal="center" vertical="center" wrapText="1"/>
    </xf>
    <xf numFmtId="167" fontId="6" fillId="0" borderId="2" xfId="1" applyNumberFormat="1"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49" fontId="4" fillId="0" borderId="2" xfId="1" quotePrefix="1" applyNumberFormat="1" applyFont="1" applyFill="1" applyBorder="1" applyAlignment="1">
      <alignment horizontal="center" vertical="center" wrapText="1"/>
    </xf>
    <xf numFmtId="167" fontId="4" fillId="0" borderId="2" xfId="1" applyNumberFormat="1" applyFont="1" applyFill="1" applyBorder="1" applyAlignment="1">
      <alignment horizontal="justify" vertical="center" wrapText="1"/>
    </xf>
    <xf numFmtId="49" fontId="14" fillId="0" borderId="2" xfId="1" applyNumberFormat="1" applyFont="1" applyFill="1" applyBorder="1" applyAlignment="1">
      <alignment horizontal="justify" vertical="center" wrapText="1"/>
    </xf>
    <xf numFmtId="167" fontId="4" fillId="0" borderId="2" xfId="1" applyNumberFormat="1" applyFont="1" applyFill="1" applyBorder="1" applyAlignment="1">
      <alignment vertical="center"/>
    </xf>
    <xf numFmtId="167" fontId="30" fillId="0" borderId="2" xfId="0" applyNumberFormat="1" applyFont="1" applyFill="1" applyBorder="1" applyAlignment="1">
      <alignment horizontal="right" vertical="center" wrapText="1"/>
    </xf>
    <xf numFmtId="0" fontId="30" fillId="0" borderId="2" xfId="0" applyFont="1" applyFill="1" applyBorder="1" applyAlignment="1">
      <alignment horizontal="right" vertical="center" wrapText="1"/>
    </xf>
    <xf numFmtId="49" fontId="30" fillId="0" borderId="0" xfId="0" applyNumberFormat="1" applyFont="1" applyFill="1" applyAlignment="1">
      <alignment horizontal="center" vertical="center" wrapText="1"/>
    </xf>
    <xf numFmtId="3" fontId="4" fillId="0" borderId="0" xfId="0" applyNumberFormat="1" applyFont="1" applyFill="1" applyAlignment="1">
      <alignment vertical="center"/>
    </xf>
    <xf numFmtId="3" fontId="4" fillId="0" borderId="0" xfId="0" applyNumberFormat="1" applyFont="1" applyFill="1" applyAlignment="1">
      <alignment horizontal="center" vertical="center"/>
    </xf>
    <xf numFmtId="3" fontId="4" fillId="0" borderId="2" xfId="0" applyNumberFormat="1" applyFont="1" applyFill="1" applyBorder="1" applyAlignment="1">
      <alignment horizontal="center" vertical="center"/>
    </xf>
    <xf numFmtId="3" fontId="14" fillId="0" borderId="2" xfId="0" applyNumberFormat="1" applyFont="1" applyFill="1" applyBorder="1" applyAlignment="1">
      <alignment horizontal="center" vertical="center"/>
    </xf>
    <xf numFmtId="3" fontId="14" fillId="0" borderId="2" xfId="0" applyNumberFormat="1" applyFont="1" applyFill="1" applyBorder="1" applyAlignment="1">
      <alignment vertical="center"/>
    </xf>
    <xf numFmtId="3" fontId="12" fillId="0" borderId="2" xfId="0" applyNumberFormat="1" applyFont="1" applyFill="1" applyBorder="1" applyAlignment="1">
      <alignment vertical="center"/>
    </xf>
    <xf numFmtId="3" fontId="4" fillId="0" borderId="2" xfId="0" applyNumberFormat="1" applyFont="1" applyFill="1" applyBorder="1" applyAlignment="1">
      <alignment vertical="center"/>
    </xf>
    <xf numFmtId="3" fontId="15" fillId="0" borderId="2" xfId="0" applyNumberFormat="1" applyFont="1" applyFill="1" applyBorder="1" applyAlignment="1">
      <alignment vertical="center"/>
    </xf>
    <xf numFmtId="3" fontId="6" fillId="0" borderId="0" xfId="0" applyNumberFormat="1" applyFont="1" applyFill="1" applyAlignment="1">
      <alignment vertical="center"/>
    </xf>
    <xf numFmtId="3" fontId="14" fillId="0" borderId="0" xfId="0" applyNumberFormat="1" applyFont="1" applyFill="1" applyAlignment="1">
      <alignment horizontal="center" vertical="center" wrapText="1"/>
    </xf>
    <xf numFmtId="3" fontId="12" fillId="0" borderId="0" xfId="0" applyNumberFormat="1" applyFont="1" applyFill="1" applyAlignment="1">
      <alignment vertical="center" wrapText="1"/>
    </xf>
    <xf numFmtId="3" fontId="14" fillId="0" borderId="2" xfId="0" applyNumberFormat="1" applyFont="1" applyFill="1" applyBorder="1" applyAlignment="1">
      <alignment horizontal="center" vertical="center" wrapText="1"/>
    </xf>
    <xf numFmtId="3" fontId="15" fillId="0" borderId="2" xfId="0" applyNumberFormat="1" applyFont="1" applyFill="1" applyBorder="1" applyAlignment="1">
      <alignment vertical="center" wrapText="1"/>
    </xf>
    <xf numFmtId="3" fontId="16" fillId="0" borderId="0" xfId="8" applyNumberFormat="1" applyFont="1" applyFill="1" applyBorder="1" applyAlignment="1">
      <alignment horizontal="left" vertical="center"/>
    </xf>
    <xf numFmtId="1" fontId="16" fillId="0" borderId="0" xfId="8" applyNumberFormat="1" applyFont="1" applyFill="1" applyAlignment="1">
      <alignment vertical="center"/>
    </xf>
    <xf numFmtId="1" fontId="34" fillId="0" borderId="0" xfId="9" applyNumberFormat="1" applyFont="1" applyFill="1" applyAlignment="1">
      <alignment horizontal="center" vertical="center" wrapText="1"/>
    </xf>
    <xf numFmtId="1" fontId="35" fillId="0" borderId="0" xfId="9" applyNumberFormat="1" applyFont="1" applyFill="1" applyAlignment="1">
      <alignment horizontal="center" vertical="center" wrapText="1"/>
    </xf>
    <xf numFmtId="1" fontId="35" fillId="0" borderId="0" xfId="9" applyNumberFormat="1" applyFont="1" applyFill="1" applyAlignment="1">
      <alignment vertical="center" wrapText="1"/>
    </xf>
    <xf numFmtId="49" fontId="35" fillId="0" borderId="0" xfId="9" applyNumberFormat="1" applyFont="1" applyFill="1" applyAlignment="1">
      <alignment horizontal="center" vertical="center" wrapText="1"/>
    </xf>
    <xf numFmtId="0" fontId="14" fillId="0" borderId="0" xfId="9" applyFont="1" applyFill="1" applyAlignment="1">
      <alignment vertical="center"/>
    </xf>
    <xf numFmtId="1" fontId="37" fillId="0" borderId="0" xfId="9" applyNumberFormat="1" applyFont="1" applyFill="1" applyAlignment="1">
      <alignment horizontal="center" vertical="center" wrapText="1"/>
    </xf>
    <xf numFmtId="1" fontId="37" fillId="0" borderId="0" xfId="9" applyNumberFormat="1" applyFont="1" applyFill="1" applyAlignment="1">
      <alignment vertical="center" wrapText="1"/>
    </xf>
    <xf numFmtId="49" fontId="37" fillId="0" borderId="0" xfId="9" applyNumberFormat="1" applyFont="1" applyFill="1" applyAlignment="1">
      <alignment horizontal="center" vertical="center" wrapText="1"/>
    </xf>
    <xf numFmtId="1" fontId="32" fillId="0" borderId="0" xfId="9" applyNumberFormat="1" applyFont="1" applyFill="1" applyAlignment="1">
      <alignment horizontal="right" vertical="center"/>
    </xf>
    <xf numFmtId="1" fontId="37" fillId="0" borderId="0" xfId="9" applyNumberFormat="1" applyFont="1" applyFill="1" applyAlignment="1">
      <alignment horizontal="right" vertical="center"/>
    </xf>
    <xf numFmtId="1" fontId="37" fillId="0" borderId="0" xfId="9" applyNumberFormat="1" applyFont="1" applyFill="1" applyAlignment="1">
      <alignment vertical="center"/>
    </xf>
    <xf numFmtId="49" fontId="37" fillId="0" borderId="0" xfId="9" applyNumberFormat="1" applyFont="1" applyFill="1" applyAlignment="1">
      <alignment horizontal="right" vertical="center"/>
    </xf>
    <xf numFmtId="3" fontId="19" fillId="0" borderId="2" xfId="8" applyNumberFormat="1" applyFont="1" applyFill="1" applyBorder="1" applyAlignment="1">
      <alignment vertical="center" wrapText="1"/>
    </xf>
    <xf numFmtId="3" fontId="19" fillId="0" borderId="0" xfId="8" applyNumberFormat="1" applyFont="1" applyFill="1" applyAlignment="1">
      <alignment horizontal="center" vertical="center" wrapText="1"/>
    </xf>
    <xf numFmtId="3" fontId="3" fillId="0" borderId="0" xfId="8" applyNumberFormat="1" applyFont="1" applyFill="1" applyAlignment="1">
      <alignment horizontal="center" vertical="center" wrapText="1"/>
    </xf>
    <xf numFmtId="0" fontId="19" fillId="0" borderId="2" xfId="0" applyFont="1" applyFill="1" applyBorder="1"/>
    <xf numFmtId="0" fontId="38" fillId="0" borderId="2" xfId="0" applyFont="1" applyFill="1" applyBorder="1"/>
    <xf numFmtId="3" fontId="32" fillId="0" borderId="2" xfId="8" applyNumberFormat="1" applyFont="1" applyFill="1" applyBorder="1" applyAlignment="1">
      <alignment vertical="center" wrapText="1"/>
    </xf>
    <xf numFmtId="3" fontId="32" fillId="0" borderId="2" xfId="8" applyNumberFormat="1" applyFont="1" applyFill="1" applyBorder="1" applyAlignment="1">
      <alignment horizontal="center" vertical="center" wrapText="1"/>
    </xf>
    <xf numFmtId="0" fontId="19" fillId="0" borderId="2" xfId="9" applyFont="1" applyFill="1" applyBorder="1" applyAlignment="1">
      <alignment horizontal="center" vertical="center"/>
    </xf>
    <xf numFmtId="49" fontId="3" fillId="0" borderId="2" xfId="9" applyNumberFormat="1" applyFont="1" applyFill="1" applyBorder="1" applyAlignment="1">
      <alignment horizontal="center" vertical="center" wrapText="1"/>
    </xf>
    <xf numFmtId="49" fontId="19" fillId="0" borderId="2" xfId="9" applyNumberFormat="1" applyFont="1" applyFill="1" applyBorder="1" applyAlignment="1">
      <alignment horizontal="center" vertical="center"/>
    </xf>
    <xf numFmtId="0" fontId="19" fillId="0" borderId="2" xfId="9" applyFont="1" applyFill="1" applyBorder="1" applyAlignment="1">
      <alignment horizontal="left" vertical="center"/>
    </xf>
    <xf numFmtId="0" fontId="19" fillId="0" borderId="2" xfId="9" applyFont="1" applyFill="1" applyBorder="1" applyAlignment="1">
      <alignment horizontal="center" vertical="center" wrapText="1"/>
    </xf>
    <xf numFmtId="167" fontId="3" fillId="0" borderId="0" xfId="10" applyNumberFormat="1" applyFont="1" applyFill="1" applyBorder="1" applyAlignment="1">
      <alignment horizontal="right" vertical="center"/>
    </xf>
    <xf numFmtId="167" fontId="19" fillId="0" borderId="0" xfId="9" applyNumberFormat="1" applyFont="1" applyFill="1" applyAlignment="1">
      <alignment horizontal="center" vertical="center"/>
    </xf>
    <xf numFmtId="0" fontId="19" fillId="0" borderId="0" xfId="9" applyFont="1" applyFill="1" applyAlignment="1">
      <alignment vertical="center"/>
    </xf>
    <xf numFmtId="49" fontId="19" fillId="0" borderId="2" xfId="9" applyNumberFormat="1" applyFont="1" applyFill="1" applyBorder="1" applyAlignment="1">
      <alignment horizontal="center" vertical="center" wrapText="1"/>
    </xf>
    <xf numFmtId="167" fontId="19" fillId="0" borderId="0" xfId="1" applyNumberFormat="1" applyFont="1" applyFill="1" applyAlignment="1">
      <alignment vertical="center"/>
    </xf>
    <xf numFmtId="167" fontId="19" fillId="0" borderId="0" xfId="9" applyNumberFormat="1" applyFont="1" applyFill="1" applyAlignment="1">
      <alignment vertical="center"/>
    </xf>
    <xf numFmtId="0" fontId="3" fillId="0" borderId="8" xfId="9" applyFont="1" applyFill="1" applyBorder="1" applyAlignment="1">
      <alignment horizontal="center" vertical="center"/>
    </xf>
    <xf numFmtId="49" fontId="3" fillId="0" borderId="8" xfId="9" applyNumberFormat="1" applyFont="1" applyFill="1" applyBorder="1" applyAlignment="1">
      <alignment horizontal="center" vertical="center" wrapText="1"/>
    </xf>
    <xf numFmtId="49" fontId="19" fillId="0" borderId="8" xfId="9" applyNumberFormat="1" applyFont="1" applyFill="1" applyBorder="1" applyAlignment="1">
      <alignment horizontal="center" vertical="center"/>
    </xf>
    <xf numFmtId="0" fontId="19" fillId="0" borderId="8" xfId="9" applyFont="1" applyFill="1" applyBorder="1" applyAlignment="1">
      <alignment horizontal="left" vertical="center"/>
    </xf>
    <xf numFmtId="0" fontId="19" fillId="0" borderId="8" xfId="9" applyFont="1" applyFill="1" applyBorder="1" applyAlignment="1">
      <alignment horizontal="center" vertical="center"/>
    </xf>
    <xf numFmtId="0" fontId="19" fillId="0" borderId="8" xfId="9" applyFont="1" applyFill="1" applyBorder="1" applyAlignment="1">
      <alignment horizontal="center" vertical="center" wrapText="1"/>
    </xf>
    <xf numFmtId="0" fontId="19" fillId="0" borderId="0" xfId="9" applyFont="1" applyFill="1" applyAlignment="1">
      <alignment horizontal="center" vertical="center" wrapText="1"/>
    </xf>
    <xf numFmtId="0" fontId="19" fillId="0" borderId="0" xfId="9" applyFont="1" applyFill="1" applyAlignment="1">
      <alignment horizontal="center" vertical="center"/>
    </xf>
    <xf numFmtId="49" fontId="3" fillId="0" borderId="8" xfId="9" applyNumberFormat="1" applyFont="1" applyFill="1" applyBorder="1" applyAlignment="1">
      <alignment horizontal="left" vertical="center" wrapText="1"/>
    </xf>
    <xf numFmtId="49" fontId="3" fillId="0" borderId="8" xfId="9" applyNumberFormat="1" applyFont="1" applyFill="1" applyBorder="1" applyAlignment="1">
      <alignment horizontal="center" vertical="center"/>
    </xf>
    <xf numFmtId="0" fontId="3" fillId="0" borderId="8" xfId="9" applyFont="1" applyFill="1" applyBorder="1" applyAlignment="1">
      <alignment horizontal="left" vertical="center"/>
    </xf>
    <xf numFmtId="0" fontId="3" fillId="0" borderId="8" xfId="9" applyFont="1" applyFill="1" applyBorder="1" applyAlignment="1">
      <alignment horizontal="center" vertical="center" wrapText="1"/>
    </xf>
    <xf numFmtId="0" fontId="3" fillId="0" borderId="0" xfId="9" applyFont="1" applyFill="1" applyAlignment="1">
      <alignment horizontal="center" vertical="center" wrapText="1"/>
    </xf>
    <xf numFmtId="0" fontId="3" fillId="0" borderId="0" xfId="9" applyFont="1" applyFill="1" applyAlignment="1">
      <alignment horizontal="center" vertical="center"/>
    </xf>
    <xf numFmtId="0" fontId="3" fillId="0" borderId="0" xfId="9" applyFont="1" applyFill="1" applyAlignment="1">
      <alignment vertical="center"/>
    </xf>
    <xf numFmtId="167" fontId="3" fillId="0" borderId="0" xfId="1" applyNumberFormat="1" applyFont="1" applyFill="1" applyAlignment="1">
      <alignment vertical="center"/>
    </xf>
    <xf numFmtId="49" fontId="19" fillId="0" borderId="8" xfId="9" applyNumberFormat="1" applyFont="1" applyFill="1" applyBorder="1" applyAlignment="1">
      <alignment horizontal="left" vertical="center" wrapText="1"/>
    </xf>
    <xf numFmtId="49" fontId="19" fillId="0" borderId="8" xfId="9" applyNumberFormat="1" applyFont="1" applyFill="1" applyBorder="1" applyAlignment="1">
      <alignment horizontal="center" vertical="center" wrapText="1"/>
    </xf>
    <xf numFmtId="49" fontId="19" fillId="0" borderId="8" xfId="9" applyNumberFormat="1" applyFont="1" applyFill="1" applyBorder="1" applyAlignment="1">
      <alignment horizontal="justify" vertical="center" wrapText="1"/>
    </xf>
    <xf numFmtId="0" fontId="19" fillId="0" borderId="8" xfId="9" applyFont="1" applyFill="1" applyBorder="1" applyAlignment="1">
      <alignment horizontal="justify" vertical="center"/>
    </xf>
    <xf numFmtId="49" fontId="3" fillId="0" borderId="8" xfId="9" applyNumberFormat="1" applyFont="1" applyFill="1" applyBorder="1" applyAlignment="1">
      <alignment horizontal="justify" vertical="center" wrapText="1"/>
    </xf>
    <xf numFmtId="0" fontId="19" fillId="0" borderId="10" xfId="9" applyFont="1" applyFill="1" applyBorder="1" applyAlignment="1">
      <alignment horizontal="center" vertical="center"/>
    </xf>
    <xf numFmtId="49" fontId="19" fillId="0" borderId="10" xfId="9" applyNumberFormat="1" applyFont="1" applyFill="1" applyBorder="1" applyAlignment="1">
      <alignment vertical="center" wrapText="1"/>
    </xf>
    <xf numFmtId="49" fontId="19" fillId="0" borderId="10" xfId="9" applyNumberFormat="1" applyFont="1" applyFill="1" applyBorder="1" applyAlignment="1">
      <alignment horizontal="center" vertical="center"/>
    </xf>
    <xf numFmtId="0" fontId="19" fillId="0" borderId="10" xfId="9" applyFont="1" applyFill="1" applyBorder="1" applyAlignment="1">
      <alignment vertical="center"/>
    </xf>
    <xf numFmtId="0" fontId="19" fillId="0" borderId="10" xfId="9" applyFont="1" applyFill="1" applyBorder="1" applyAlignment="1">
      <alignment horizontal="center" vertical="center" wrapText="1"/>
    </xf>
    <xf numFmtId="0" fontId="19" fillId="0" borderId="2" xfId="9" applyFont="1" applyFill="1" applyBorder="1" applyAlignment="1">
      <alignment vertical="center"/>
    </xf>
    <xf numFmtId="0" fontId="15" fillId="0" borderId="0" xfId="9" applyFont="1" applyFill="1" applyAlignment="1">
      <alignment horizontal="center" vertical="center"/>
    </xf>
    <xf numFmtId="49" fontId="15" fillId="0" borderId="0" xfId="9" applyNumberFormat="1" applyFont="1" applyFill="1" applyAlignment="1">
      <alignment vertical="center" wrapText="1"/>
    </xf>
    <xf numFmtId="49" fontId="15" fillId="0" borderId="0" xfId="9" applyNumberFormat="1" applyFont="1" applyFill="1" applyAlignment="1">
      <alignment horizontal="center" vertical="center"/>
    </xf>
    <xf numFmtId="0" fontId="15" fillId="0" borderId="0" xfId="9" applyFont="1" applyFill="1" applyAlignment="1">
      <alignment vertical="center"/>
    </xf>
    <xf numFmtId="0" fontId="15" fillId="0" borderId="0" xfId="9" applyFont="1" applyFill="1" applyAlignment="1">
      <alignment horizontal="center" vertical="center" wrapText="1"/>
    </xf>
    <xf numFmtId="49" fontId="15" fillId="0" borderId="0" xfId="9" applyNumberFormat="1" applyFont="1" applyFill="1" applyAlignment="1">
      <alignment horizontal="center" vertical="center" wrapText="1"/>
    </xf>
    <xf numFmtId="49" fontId="19" fillId="0" borderId="2" xfId="8" quotePrefix="1" applyNumberFormat="1" applyFont="1" applyFill="1" applyBorder="1" applyAlignment="1">
      <alignment horizontal="center" vertical="center" wrapText="1"/>
    </xf>
    <xf numFmtId="3" fontId="3" fillId="0" borderId="2" xfId="8" applyNumberFormat="1" applyFont="1" applyFill="1" applyBorder="1" applyAlignment="1">
      <alignment horizontal="center" vertical="center" wrapText="1"/>
    </xf>
    <xf numFmtId="3" fontId="19" fillId="0" borderId="2" xfId="8" quotePrefix="1" applyNumberFormat="1" applyFont="1" applyFill="1" applyBorder="1" applyAlignment="1">
      <alignment horizontal="center" vertical="center" wrapText="1"/>
    </xf>
    <xf numFmtId="3" fontId="19" fillId="0" borderId="2" xfId="8" quotePrefix="1" applyNumberFormat="1" applyFont="1" applyFill="1" applyBorder="1" applyAlignment="1">
      <alignment horizontal="center" vertical="center"/>
    </xf>
    <xf numFmtId="49" fontId="3" fillId="0" borderId="7" xfId="8" applyNumberFormat="1" applyFont="1" applyFill="1" applyBorder="1" applyAlignment="1">
      <alignment horizontal="center" vertical="center" wrapText="1"/>
    </xf>
    <xf numFmtId="1" fontId="3" fillId="0" borderId="7" xfId="8" applyNumberFormat="1" applyFont="1" applyFill="1" applyBorder="1" applyAlignment="1">
      <alignment horizontal="left" vertical="center" wrapText="1"/>
    </xf>
    <xf numFmtId="3" fontId="19" fillId="0" borderId="7" xfId="8" quotePrefix="1" applyNumberFormat="1" applyFont="1" applyFill="1" applyBorder="1" applyAlignment="1">
      <alignment horizontal="center" vertical="center" wrapText="1"/>
    </xf>
    <xf numFmtId="3" fontId="19" fillId="0" borderId="7" xfId="8" quotePrefix="1" applyNumberFormat="1" applyFont="1" applyFill="1" applyBorder="1" applyAlignment="1">
      <alignment horizontal="center" vertical="center"/>
    </xf>
    <xf numFmtId="41" fontId="3" fillId="0" borderId="7" xfId="8" quotePrefix="1" applyNumberFormat="1" applyFont="1" applyFill="1" applyBorder="1" applyAlignment="1">
      <alignment horizontal="center" vertical="center" wrapText="1"/>
    </xf>
    <xf numFmtId="1" fontId="19" fillId="0" borderId="8" xfId="8" quotePrefix="1" applyNumberFormat="1" applyFont="1" applyFill="1" applyBorder="1" applyAlignment="1">
      <alignment horizontal="center" vertical="center"/>
    </xf>
    <xf numFmtId="1" fontId="19" fillId="0" borderId="8" xfId="8" applyNumberFormat="1" applyFont="1" applyFill="1" applyBorder="1" applyAlignment="1">
      <alignment vertical="center" wrapText="1"/>
    </xf>
    <xf numFmtId="3" fontId="19" fillId="0" borderId="8" xfId="8" quotePrefix="1" applyNumberFormat="1" applyFont="1" applyFill="1" applyBorder="1" applyAlignment="1">
      <alignment horizontal="center" vertical="center" wrapText="1"/>
    </xf>
    <xf numFmtId="3" fontId="19" fillId="0" borderId="8" xfId="8" quotePrefix="1" applyNumberFormat="1" applyFont="1" applyFill="1" applyBorder="1" applyAlignment="1">
      <alignment horizontal="center" vertical="center"/>
    </xf>
    <xf numFmtId="41" fontId="19" fillId="0" borderId="8" xfId="8" quotePrefix="1" applyNumberFormat="1" applyFont="1" applyFill="1" applyBorder="1" applyAlignment="1">
      <alignment horizontal="center" vertical="center" wrapText="1"/>
    </xf>
    <xf numFmtId="1" fontId="3" fillId="0" borderId="8" xfId="8" quotePrefix="1" applyNumberFormat="1" applyFont="1" applyFill="1" applyBorder="1" applyAlignment="1">
      <alignment horizontal="center" vertical="center"/>
    </xf>
    <xf numFmtId="1" fontId="3" fillId="0" borderId="8" xfId="8" applyNumberFormat="1" applyFont="1" applyFill="1" applyBorder="1" applyAlignment="1">
      <alignment vertical="center" wrapText="1"/>
    </xf>
    <xf numFmtId="3" fontId="3" fillId="0" borderId="8" xfId="8" quotePrefix="1" applyNumberFormat="1" applyFont="1" applyFill="1" applyBorder="1" applyAlignment="1">
      <alignment horizontal="center" vertical="center" wrapText="1"/>
    </xf>
    <xf numFmtId="3" fontId="3" fillId="0" borderId="8" xfId="8" quotePrefix="1" applyNumberFormat="1" applyFont="1" applyFill="1" applyBorder="1" applyAlignment="1">
      <alignment horizontal="center" vertical="center"/>
    </xf>
    <xf numFmtId="41" fontId="3" fillId="0" borderId="8" xfId="8" quotePrefix="1" applyNumberFormat="1" applyFont="1" applyFill="1" applyBorder="1" applyAlignment="1">
      <alignment horizontal="center" vertical="center" wrapText="1"/>
    </xf>
    <xf numFmtId="1" fontId="19" fillId="0" borderId="9" xfId="8" quotePrefix="1" applyNumberFormat="1" applyFont="1" applyFill="1" applyBorder="1" applyAlignment="1">
      <alignment horizontal="center" vertical="center"/>
    </xf>
    <xf numFmtId="1" fontId="19" fillId="0" borderId="9" xfId="8" applyNumberFormat="1" applyFont="1" applyFill="1" applyBorder="1" applyAlignment="1">
      <alignment vertical="center" wrapText="1"/>
    </xf>
    <xf numFmtId="3" fontId="19" fillId="0" borderId="9" xfId="8" quotePrefix="1" applyNumberFormat="1" applyFont="1" applyFill="1" applyBorder="1" applyAlignment="1">
      <alignment horizontal="center" vertical="center" wrapText="1"/>
    </xf>
    <xf numFmtId="3" fontId="19" fillId="0" borderId="9" xfId="8" quotePrefix="1" applyNumberFormat="1" applyFont="1" applyFill="1" applyBorder="1" applyAlignment="1">
      <alignment horizontal="center" vertical="center"/>
    </xf>
    <xf numFmtId="41" fontId="19" fillId="0" borderId="9" xfId="8" quotePrefix="1" applyNumberFormat="1" applyFont="1" applyFill="1" applyBorder="1" applyAlignment="1">
      <alignment horizontal="center" vertical="center" wrapText="1"/>
    </xf>
    <xf numFmtId="0" fontId="30" fillId="0" borderId="0" xfId="0" applyFont="1" applyFill="1"/>
    <xf numFmtId="0" fontId="46" fillId="0" borderId="0" xfId="0" applyFont="1" applyFill="1"/>
    <xf numFmtId="0" fontId="30" fillId="0" borderId="10" xfId="0" applyFont="1" applyFill="1" applyBorder="1"/>
    <xf numFmtId="1" fontId="19" fillId="0" borderId="0" xfId="8" applyNumberFormat="1" applyFont="1" applyFill="1" applyAlignment="1">
      <alignment vertical="center"/>
    </xf>
    <xf numFmtId="3" fontId="3" fillId="0" borderId="2" xfId="8" quotePrefix="1" applyNumberFormat="1" applyFont="1" applyFill="1" applyBorder="1" applyAlignment="1">
      <alignment horizontal="center" vertical="center" wrapText="1"/>
    </xf>
    <xf numFmtId="3" fontId="19" fillId="0" borderId="0" xfId="8" applyNumberFormat="1" applyFont="1" applyFill="1" applyAlignment="1">
      <alignment vertical="center" wrapText="1"/>
    </xf>
    <xf numFmtId="3" fontId="3" fillId="0" borderId="7" xfId="8" quotePrefix="1" applyNumberFormat="1" applyFont="1" applyFill="1" applyBorder="1" applyAlignment="1">
      <alignment horizontal="center" vertical="center" wrapText="1"/>
    </xf>
    <xf numFmtId="3" fontId="3" fillId="0" borderId="7" xfId="8" applyNumberFormat="1" applyFont="1" applyFill="1" applyBorder="1" applyAlignment="1">
      <alignment horizontal="left" vertical="center" wrapText="1"/>
    </xf>
    <xf numFmtId="3" fontId="3" fillId="0" borderId="7" xfId="8" applyNumberFormat="1" applyFont="1" applyFill="1" applyBorder="1" applyAlignment="1">
      <alignment horizontal="center" vertical="center" wrapText="1"/>
    </xf>
    <xf numFmtId="3" fontId="3" fillId="0" borderId="0" xfId="8" applyNumberFormat="1" applyFont="1" applyFill="1" applyAlignment="1">
      <alignment vertical="center" wrapText="1"/>
    </xf>
    <xf numFmtId="49" fontId="3" fillId="0" borderId="8" xfId="8" applyNumberFormat="1" applyFont="1" applyFill="1" applyBorder="1" applyAlignment="1">
      <alignment horizontal="center" vertical="center"/>
    </xf>
    <xf numFmtId="1" fontId="3" fillId="0" borderId="8" xfId="33" applyNumberFormat="1" applyFont="1" applyFill="1" applyBorder="1" applyAlignment="1">
      <alignment horizontal="left" vertical="center" wrapText="1"/>
    </xf>
    <xf numFmtId="1" fontId="3" fillId="0" borderId="8" xfId="8" applyNumberFormat="1" applyFont="1" applyFill="1" applyBorder="1" applyAlignment="1">
      <alignment horizontal="center" vertical="center" wrapText="1"/>
    </xf>
    <xf numFmtId="1" fontId="3" fillId="0" borderId="8" xfId="8" applyNumberFormat="1" applyFont="1" applyFill="1" applyBorder="1" applyAlignment="1">
      <alignment horizontal="left" vertical="center" wrapText="1"/>
    </xf>
    <xf numFmtId="1" fontId="3" fillId="0" borderId="8" xfId="8" applyNumberFormat="1" applyFont="1" applyFill="1" applyBorder="1" applyAlignment="1">
      <alignment vertical="center"/>
    </xf>
    <xf numFmtId="1" fontId="3" fillId="0" borderId="8" xfId="8" applyNumberFormat="1" applyFont="1" applyFill="1" applyBorder="1" applyAlignment="1">
      <alignment horizontal="right" vertical="center"/>
    </xf>
    <xf numFmtId="1" fontId="3" fillId="0" borderId="0" xfId="8" applyNumberFormat="1" applyFont="1" applyFill="1" applyAlignment="1">
      <alignment vertical="center"/>
    </xf>
    <xf numFmtId="49" fontId="40" fillId="0" borderId="8" xfId="8" applyNumberFormat="1" applyFont="1" applyFill="1" applyBorder="1" applyAlignment="1">
      <alignment horizontal="center" vertical="center"/>
    </xf>
    <xf numFmtId="1" fontId="40" fillId="0" borderId="8" xfId="8" applyNumberFormat="1" applyFont="1" applyFill="1" applyBorder="1" applyAlignment="1">
      <alignment vertical="center" wrapText="1"/>
    </xf>
    <xf numFmtId="1" fontId="40" fillId="0" borderId="8" xfId="8" applyNumberFormat="1" applyFont="1" applyFill="1" applyBorder="1" applyAlignment="1">
      <alignment horizontal="center" vertical="center" wrapText="1"/>
    </xf>
    <xf numFmtId="1" fontId="32" fillId="0" borderId="8" xfId="8" applyNumberFormat="1" applyFont="1" applyFill="1" applyBorder="1" applyAlignment="1">
      <alignment horizontal="center" vertical="center" wrapText="1"/>
    </xf>
    <xf numFmtId="1" fontId="32" fillId="0" borderId="8" xfId="8" applyNumberFormat="1" applyFont="1" applyFill="1" applyBorder="1" applyAlignment="1">
      <alignment horizontal="right" vertical="center"/>
    </xf>
    <xf numFmtId="1" fontId="32" fillId="0" borderId="0" xfId="8" applyNumberFormat="1" applyFont="1" applyFill="1" applyAlignment="1">
      <alignment vertical="center"/>
    </xf>
    <xf numFmtId="0" fontId="31" fillId="0" borderId="8" xfId="0" applyFont="1" applyFill="1" applyBorder="1" applyAlignment="1">
      <alignment vertical="center" wrapText="1"/>
    </xf>
    <xf numFmtId="49" fontId="19" fillId="0" borderId="8" xfId="8" quotePrefix="1" applyNumberFormat="1" applyFont="1" applyFill="1" applyBorder="1" applyAlignment="1">
      <alignment horizontal="center" vertical="center" wrapText="1"/>
    </xf>
    <xf numFmtId="1" fontId="31" fillId="0" borderId="8" xfId="8" applyNumberFormat="1" applyFont="1" applyFill="1" applyBorder="1" applyAlignment="1">
      <alignment horizontal="center" vertical="center" wrapText="1"/>
    </xf>
    <xf numFmtId="0" fontId="31" fillId="0" borderId="8" xfId="0" applyFont="1" applyFill="1" applyBorder="1" applyAlignment="1">
      <alignment horizontal="center" vertical="center" wrapText="1"/>
    </xf>
    <xf numFmtId="49" fontId="19" fillId="0" borderId="8" xfId="8" applyNumberFormat="1" applyFont="1" applyFill="1" applyBorder="1" applyAlignment="1">
      <alignment horizontal="center" vertical="center"/>
    </xf>
    <xf numFmtId="1" fontId="19" fillId="0" borderId="8" xfId="8" applyNumberFormat="1" applyFont="1" applyFill="1" applyBorder="1" applyAlignment="1">
      <alignment horizontal="center" vertical="center" wrapText="1"/>
    </xf>
    <xf numFmtId="1" fontId="19" fillId="0" borderId="8" xfId="8" applyNumberFormat="1" applyFont="1" applyFill="1" applyBorder="1" applyAlignment="1">
      <alignment horizontal="right" vertical="center"/>
    </xf>
    <xf numFmtId="49" fontId="19" fillId="0" borderId="8" xfId="0" applyNumberFormat="1" applyFont="1" applyFill="1" applyBorder="1" applyAlignment="1">
      <alignment horizontal="center" vertical="center"/>
    </xf>
    <xf numFmtId="1" fontId="19" fillId="0" borderId="8" xfId="0" applyNumberFormat="1" applyFont="1" applyFill="1" applyBorder="1" applyAlignment="1">
      <alignment horizontal="center" vertical="center" wrapText="1"/>
    </xf>
    <xf numFmtId="1" fontId="19" fillId="0" borderId="8" xfId="0" applyNumberFormat="1" applyFont="1" applyFill="1" applyBorder="1" applyAlignment="1">
      <alignment vertical="center" wrapText="1"/>
    </xf>
    <xf numFmtId="1" fontId="19" fillId="0" borderId="8" xfId="33" applyNumberFormat="1" applyFont="1" applyFill="1" applyBorder="1" applyAlignment="1">
      <alignment horizontal="center" vertical="center" wrapText="1"/>
    </xf>
    <xf numFmtId="1" fontId="19" fillId="0" borderId="8" xfId="0" applyNumberFormat="1" applyFont="1" applyFill="1" applyBorder="1" applyAlignment="1">
      <alignment horizontal="right" vertical="center"/>
    </xf>
    <xf numFmtId="0" fontId="19" fillId="0" borderId="8" xfId="36" applyFont="1" applyFill="1" applyBorder="1" applyAlignment="1" applyProtection="1">
      <alignment horizontal="left" vertical="center" wrapText="1"/>
      <protection hidden="1"/>
    </xf>
    <xf numFmtId="1" fontId="19" fillId="0" borderId="8" xfId="8" applyNumberFormat="1" applyFont="1" applyFill="1" applyBorder="1" applyAlignment="1">
      <alignment horizontal="center" vertical="center"/>
    </xf>
    <xf numFmtId="1" fontId="4" fillId="0" borderId="8" xfId="8" applyNumberFormat="1" applyFont="1" applyFill="1" applyBorder="1" applyAlignment="1">
      <alignment horizontal="center" vertical="center" wrapText="1"/>
    </xf>
    <xf numFmtId="1" fontId="3" fillId="0" borderId="8" xfId="33" applyNumberFormat="1" applyFont="1" applyFill="1" applyBorder="1" applyAlignment="1">
      <alignment horizontal="center" vertical="center" wrapText="1"/>
    </xf>
    <xf numFmtId="1" fontId="19" fillId="0" borderId="8" xfId="8" applyNumberFormat="1" applyFont="1" applyFill="1" applyBorder="1" applyAlignment="1">
      <alignment vertical="center"/>
    </xf>
    <xf numFmtId="1" fontId="31" fillId="0" borderId="8" xfId="8" applyNumberFormat="1" applyFont="1" applyFill="1" applyBorder="1" applyAlignment="1">
      <alignment vertical="center" wrapText="1"/>
    </xf>
    <xf numFmtId="1" fontId="31" fillId="0" borderId="8" xfId="8" quotePrefix="1" applyNumberFormat="1" applyFont="1" applyFill="1" applyBorder="1" applyAlignment="1">
      <alignment horizontal="center" vertical="center" wrapText="1"/>
    </xf>
    <xf numFmtId="1" fontId="31" fillId="0" borderId="8" xfId="8" applyNumberFormat="1" applyFont="1" applyFill="1" applyBorder="1" applyAlignment="1">
      <alignment horizontal="right" vertical="center"/>
    </xf>
    <xf numFmtId="1" fontId="16" fillId="0" borderId="8" xfId="33" applyNumberFormat="1" applyFont="1" applyFill="1" applyBorder="1" applyAlignment="1">
      <alignment horizontal="center" vertical="center" wrapText="1"/>
    </xf>
    <xf numFmtId="0" fontId="19" fillId="0" borderId="8" xfId="8" applyFont="1" applyFill="1" applyBorder="1" applyAlignment="1">
      <alignment horizontal="center" vertical="center" wrapText="1"/>
    </xf>
    <xf numFmtId="49" fontId="19" fillId="0" borderId="8" xfId="37" applyNumberFormat="1" applyFont="1" applyFill="1" applyBorder="1" applyAlignment="1">
      <alignment horizontal="center" vertical="center" wrapText="1"/>
    </xf>
    <xf numFmtId="1" fontId="16" fillId="0" borderId="8" xfId="33" applyNumberFormat="1" applyFont="1" applyFill="1" applyBorder="1" applyAlignment="1">
      <alignment horizontal="left" vertical="center" wrapText="1"/>
    </xf>
    <xf numFmtId="1" fontId="19" fillId="0" borderId="8" xfId="33" applyNumberFormat="1" applyFont="1" applyFill="1" applyBorder="1" applyAlignment="1">
      <alignment vertical="center" wrapText="1"/>
    </xf>
    <xf numFmtId="49" fontId="19" fillId="0" borderId="8" xfId="33" applyNumberFormat="1" applyFont="1" applyFill="1" applyBorder="1" applyAlignment="1">
      <alignment horizontal="center" vertical="center" wrapText="1"/>
    </xf>
    <xf numFmtId="1" fontId="19" fillId="0" borderId="10" xfId="8" applyNumberFormat="1" applyFont="1" applyFill="1" applyBorder="1" applyAlignment="1">
      <alignment vertical="center"/>
    </xf>
    <xf numFmtId="1" fontId="19" fillId="0" borderId="10" xfId="8" applyNumberFormat="1" applyFont="1" applyFill="1" applyBorder="1" applyAlignment="1">
      <alignment horizontal="center" vertical="center"/>
    </xf>
    <xf numFmtId="1" fontId="19" fillId="0" borderId="0" xfId="8" applyNumberFormat="1" applyFont="1" applyFill="1" applyAlignment="1">
      <alignment horizontal="center" vertical="center"/>
    </xf>
    <xf numFmtId="1" fontId="19" fillId="0" borderId="0" xfId="8" applyNumberFormat="1" applyFont="1" applyFill="1" applyAlignment="1">
      <alignment vertical="center" wrapText="1"/>
    </xf>
    <xf numFmtId="1" fontId="19" fillId="0" borderId="0" xfId="8" applyNumberFormat="1" applyFont="1" applyFill="1" applyAlignment="1">
      <alignment horizontal="center" vertical="center" wrapText="1"/>
    </xf>
    <xf numFmtId="1" fontId="19" fillId="0" borderId="0" xfId="8" applyNumberFormat="1" applyFont="1" applyFill="1" applyAlignment="1">
      <alignment horizontal="right" vertical="center"/>
    </xf>
    <xf numFmtId="0" fontId="14" fillId="0" borderId="0" xfId="9" applyFont="1" applyFill="1" applyAlignment="1">
      <alignment horizontal="center" vertical="center"/>
    </xf>
    <xf numFmtId="49" fontId="3" fillId="0" borderId="2" xfId="9" applyNumberFormat="1" applyFont="1" applyFill="1" applyBorder="1" applyAlignment="1">
      <alignment horizontal="center" vertical="center"/>
    </xf>
    <xf numFmtId="0" fontId="3" fillId="0" borderId="7" xfId="9" applyFont="1" applyFill="1" applyBorder="1" applyAlignment="1">
      <alignment horizontal="center" vertical="center"/>
    </xf>
    <xf numFmtId="49" fontId="3" fillId="0" borderId="7" xfId="9" applyNumberFormat="1" applyFont="1" applyFill="1" applyBorder="1" applyAlignment="1">
      <alignment horizontal="left" vertical="center" wrapText="1"/>
    </xf>
    <xf numFmtId="49" fontId="3" fillId="0" borderId="7" xfId="9" applyNumberFormat="1" applyFont="1" applyFill="1" applyBorder="1" applyAlignment="1">
      <alignment horizontal="left" vertical="center"/>
    </xf>
    <xf numFmtId="0" fontId="19" fillId="0" borderId="7" xfId="9" applyFont="1" applyFill="1" applyBorder="1" applyAlignment="1">
      <alignment horizontal="center" vertical="center"/>
    </xf>
    <xf numFmtId="0" fontId="19" fillId="0" borderId="7" xfId="9" applyFont="1" applyFill="1" applyBorder="1" applyAlignment="1">
      <alignment horizontal="center" vertical="center" wrapText="1"/>
    </xf>
    <xf numFmtId="49" fontId="3" fillId="0" borderId="8" xfId="9" applyNumberFormat="1" applyFont="1" applyFill="1" applyBorder="1" applyAlignment="1">
      <alignment horizontal="left" vertical="center"/>
    </xf>
    <xf numFmtId="49" fontId="19" fillId="0" borderId="8" xfId="9" applyNumberFormat="1" applyFont="1" applyFill="1" applyBorder="1" applyAlignment="1">
      <alignment horizontal="left" vertical="center"/>
    </xf>
    <xf numFmtId="49" fontId="3" fillId="0" borderId="8" xfId="9" applyNumberFormat="1" applyFont="1" applyFill="1" applyBorder="1" applyAlignment="1">
      <alignment horizontal="justify" vertical="center"/>
    </xf>
    <xf numFmtId="0" fontId="15" fillId="0" borderId="10" xfId="9" applyFont="1" applyFill="1" applyBorder="1" applyAlignment="1">
      <alignment horizontal="center" vertical="center"/>
    </xf>
    <xf numFmtId="49" fontId="15" fillId="0" borderId="10" xfId="9" applyNumberFormat="1" applyFont="1" applyFill="1" applyBorder="1" applyAlignment="1">
      <alignment vertical="center" wrapText="1"/>
    </xf>
    <xf numFmtId="49" fontId="15" fillId="0" borderId="10" xfId="9" applyNumberFormat="1" applyFont="1" applyFill="1" applyBorder="1" applyAlignment="1">
      <alignment vertical="center"/>
    </xf>
    <xf numFmtId="0" fontId="15" fillId="0" borderId="10" xfId="9" applyFont="1" applyFill="1" applyBorder="1" applyAlignment="1">
      <alignment vertical="center"/>
    </xf>
    <xf numFmtId="0" fontId="15" fillId="0" borderId="10" xfId="9" applyFont="1" applyFill="1" applyBorder="1" applyAlignment="1">
      <alignment horizontal="center" vertical="center" wrapText="1"/>
    </xf>
    <xf numFmtId="49" fontId="15" fillId="0" borderId="0" xfId="9" applyNumberFormat="1" applyFont="1" applyFill="1" applyAlignment="1">
      <alignment vertical="center"/>
    </xf>
    <xf numFmtId="1" fontId="34" fillId="0" borderId="0" xfId="8" applyNumberFormat="1" applyFont="1" applyFill="1" applyAlignment="1">
      <alignment horizontal="center" vertical="center" wrapText="1"/>
    </xf>
    <xf numFmtId="1" fontId="43" fillId="0" borderId="0" xfId="8" applyNumberFormat="1" applyFont="1" applyFill="1" applyAlignment="1">
      <alignment vertical="center" wrapText="1"/>
    </xf>
    <xf numFmtId="1" fontId="36" fillId="0" borderId="0" xfId="8" applyNumberFormat="1" applyFont="1" applyFill="1" applyAlignment="1">
      <alignment horizontal="right" vertical="center"/>
    </xf>
    <xf numFmtId="3" fontId="19" fillId="0" borderId="17" xfId="8" applyNumberFormat="1" applyFont="1" applyFill="1" applyBorder="1" applyAlignment="1">
      <alignment vertical="center" wrapText="1"/>
    </xf>
    <xf numFmtId="3" fontId="3" fillId="0" borderId="3" xfId="8" quotePrefix="1" applyNumberFormat="1" applyFont="1" applyFill="1" applyBorder="1" applyAlignment="1">
      <alignment horizontal="center" vertical="center" wrapText="1"/>
    </xf>
    <xf numFmtId="3" fontId="3" fillId="0" borderId="3" xfId="8" applyNumberFormat="1" applyFont="1" applyFill="1" applyBorder="1" applyAlignment="1">
      <alignment horizontal="center" vertical="center" wrapText="1"/>
    </xf>
    <xf numFmtId="3" fontId="3" fillId="0" borderId="9" xfId="8" applyNumberFormat="1" applyFont="1" applyFill="1" applyBorder="1" applyAlignment="1">
      <alignment horizontal="center" vertical="center" wrapText="1"/>
    </xf>
    <xf numFmtId="3" fontId="3" fillId="0" borderId="5" xfId="8" applyNumberFormat="1" applyFont="1" applyFill="1" applyBorder="1" applyAlignment="1">
      <alignment horizontal="center" vertical="center" wrapText="1"/>
    </xf>
    <xf numFmtId="3" fontId="19" fillId="0" borderId="3" xfId="8" quotePrefix="1" applyNumberFormat="1" applyFont="1" applyFill="1" applyBorder="1" applyAlignment="1">
      <alignment horizontal="center" vertical="center" wrapText="1"/>
    </xf>
    <xf numFmtId="3" fontId="19" fillId="0" borderId="0" xfId="8" quotePrefix="1" applyNumberFormat="1" applyFont="1" applyFill="1" applyAlignment="1">
      <alignment horizontal="center" vertical="center" wrapText="1"/>
    </xf>
    <xf numFmtId="3" fontId="32" fillId="0" borderId="0" xfId="8" applyNumberFormat="1" applyFont="1" applyFill="1" applyAlignment="1">
      <alignment vertical="center" wrapText="1"/>
    </xf>
    <xf numFmtId="3" fontId="3" fillId="0" borderId="8" xfId="8" applyNumberFormat="1" applyFont="1" applyFill="1" applyBorder="1" applyAlignment="1">
      <alignment horizontal="left" vertical="center" wrapText="1"/>
    </xf>
    <xf numFmtId="49" fontId="3" fillId="0" borderId="8" xfId="8" applyNumberFormat="1" applyFont="1" applyFill="1" applyBorder="1" applyAlignment="1">
      <alignment horizontal="center" vertical="center" wrapText="1"/>
    </xf>
    <xf numFmtId="3" fontId="3" fillId="0" borderId="8" xfId="8" applyNumberFormat="1" applyFont="1" applyFill="1" applyBorder="1" applyAlignment="1">
      <alignment horizontal="center" vertical="center" wrapText="1"/>
    </xf>
    <xf numFmtId="3" fontId="19" fillId="0" borderId="0" xfId="8" quotePrefix="1" applyNumberFormat="1" applyFont="1" applyFill="1" applyAlignment="1">
      <alignment vertical="center" wrapText="1"/>
    </xf>
    <xf numFmtId="3" fontId="40" fillId="0" borderId="0" xfId="8" applyNumberFormat="1" applyFont="1" applyFill="1" applyAlignment="1">
      <alignment vertical="center" wrapText="1"/>
    </xf>
    <xf numFmtId="3" fontId="19" fillId="0" borderId="8" xfId="8" applyNumberFormat="1" applyFont="1" applyFill="1" applyBorder="1" applyAlignment="1">
      <alignment horizontal="left" vertical="center" wrapText="1"/>
    </xf>
    <xf numFmtId="49" fontId="19" fillId="0" borderId="8" xfId="8" applyNumberFormat="1" applyFont="1" applyFill="1" applyBorder="1" applyAlignment="1">
      <alignment horizontal="center" vertical="center" wrapText="1"/>
    </xf>
    <xf numFmtId="3" fontId="19" fillId="0" borderId="8" xfId="8" applyNumberFormat="1" applyFont="1" applyFill="1" applyBorder="1" applyAlignment="1">
      <alignment horizontal="center" vertical="center" wrapText="1"/>
    </xf>
    <xf numFmtId="3" fontId="3" fillId="0" borderId="0" xfId="8" quotePrefix="1" applyNumberFormat="1" applyFont="1" applyFill="1" applyAlignment="1">
      <alignment horizontal="center" vertical="center" wrapText="1"/>
    </xf>
    <xf numFmtId="3" fontId="19" fillId="0" borderId="8" xfId="8" quotePrefix="1" applyNumberFormat="1" applyFont="1" applyFill="1" applyBorder="1" applyAlignment="1">
      <alignment vertical="center" wrapText="1"/>
    </xf>
    <xf numFmtId="1" fontId="19" fillId="0" borderId="10" xfId="8" applyNumberFormat="1" applyFont="1" applyFill="1" applyBorder="1" applyAlignment="1">
      <alignment vertical="center" wrapText="1"/>
    </xf>
    <xf numFmtId="1" fontId="19" fillId="0" borderId="10" xfId="8" applyNumberFormat="1" applyFont="1" applyFill="1" applyBorder="1" applyAlignment="1">
      <alignment horizontal="center" vertical="center" wrapText="1"/>
    </xf>
    <xf numFmtId="1" fontId="19" fillId="0" borderId="10" xfId="8" applyNumberFormat="1" applyFont="1" applyFill="1" applyBorder="1" applyAlignment="1">
      <alignment horizontal="right" vertical="center"/>
    </xf>
    <xf numFmtId="1" fontId="32" fillId="0" borderId="10" xfId="8" applyNumberFormat="1" applyFont="1" applyFill="1" applyBorder="1" applyAlignment="1">
      <alignment horizontal="right" vertical="center"/>
    </xf>
    <xf numFmtId="1" fontId="3" fillId="0" borderId="0" xfId="8" applyNumberFormat="1" applyFont="1" applyFill="1" applyAlignment="1">
      <alignment horizontal="center" vertical="center"/>
    </xf>
    <xf numFmtId="49" fontId="3" fillId="0" borderId="2" xfId="8" applyNumberFormat="1" applyFont="1" applyFill="1" applyBorder="1" applyAlignment="1">
      <alignment horizontal="center" vertical="center" wrapText="1"/>
    </xf>
    <xf numFmtId="3" fontId="16" fillId="0" borderId="7" xfId="8" applyNumberFormat="1" applyFont="1" applyFill="1" applyBorder="1" applyAlignment="1">
      <alignment horizontal="left" vertical="center" wrapText="1"/>
    </xf>
    <xf numFmtId="3" fontId="19" fillId="0" borderId="8" xfId="8" applyNumberFormat="1" applyFont="1" applyFill="1" applyBorder="1" applyAlignment="1">
      <alignment vertical="center" wrapText="1"/>
    </xf>
    <xf numFmtId="49" fontId="19" fillId="0" borderId="8" xfId="0" applyNumberFormat="1" applyFont="1" applyFill="1" applyBorder="1" applyAlignment="1">
      <alignment horizontal="center" vertical="center" wrapText="1"/>
    </xf>
    <xf numFmtId="167" fontId="19" fillId="0" borderId="8" xfId="0" applyNumberFormat="1" applyFont="1" applyFill="1" applyBorder="1" applyAlignment="1">
      <alignment horizontal="right" vertical="center" wrapText="1"/>
    </xf>
    <xf numFmtId="167" fontId="19" fillId="0" borderId="8" xfId="15" applyNumberFormat="1" applyFont="1" applyFill="1" applyBorder="1" applyAlignment="1">
      <alignment horizontal="right" vertical="center"/>
    </xf>
    <xf numFmtId="0" fontId="19" fillId="0" borderId="8" xfId="0" applyFont="1" applyFill="1" applyBorder="1" applyAlignment="1">
      <alignment horizontal="center" vertical="center" wrapText="1"/>
    </xf>
    <xf numFmtId="3" fontId="19" fillId="0" borderId="8" xfId="8" quotePrefix="1" applyNumberFormat="1" applyFont="1" applyFill="1" applyBorder="1" applyAlignment="1">
      <alignment horizontal="right" vertical="center" wrapText="1"/>
    </xf>
    <xf numFmtId="3" fontId="19" fillId="0" borderId="8" xfId="8" applyNumberFormat="1" applyFont="1" applyFill="1" applyBorder="1" applyAlignment="1">
      <alignment horizontal="right" vertical="center" wrapText="1"/>
    </xf>
    <xf numFmtId="168" fontId="3" fillId="0" borderId="8" xfId="8" applyNumberFormat="1" applyFont="1" applyFill="1" applyBorder="1" applyAlignment="1">
      <alignment horizontal="right" vertical="center"/>
    </xf>
    <xf numFmtId="168" fontId="31" fillId="0" borderId="8" xfId="8" applyNumberFormat="1" applyFont="1" applyFill="1" applyBorder="1" applyAlignment="1">
      <alignment horizontal="right" vertical="center"/>
    </xf>
    <xf numFmtId="3" fontId="31" fillId="0" borderId="8" xfId="8" applyNumberFormat="1" applyFont="1" applyFill="1" applyBorder="1" applyAlignment="1">
      <alignment horizontal="right" vertical="center" wrapText="1"/>
    </xf>
    <xf numFmtId="3" fontId="19" fillId="0" borderId="8" xfId="15" applyNumberFormat="1" applyFont="1" applyFill="1" applyBorder="1" applyAlignment="1">
      <alignment horizontal="right" vertical="center" wrapText="1"/>
    </xf>
    <xf numFmtId="3" fontId="19" fillId="0" borderId="8" xfId="8" applyNumberFormat="1" applyFont="1" applyFill="1" applyBorder="1" applyAlignment="1">
      <alignment horizontal="right" vertical="center"/>
    </xf>
    <xf numFmtId="3" fontId="19" fillId="0" borderId="8" xfId="12" quotePrefix="1" applyNumberFormat="1" applyFont="1" applyFill="1" applyBorder="1" applyAlignment="1">
      <alignment horizontal="right" vertical="center" wrapText="1"/>
    </xf>
    <xf numFmtId="3" fontId="3" fillId="0" borderId="8" xfId="8" applyNumberFormat="1" applyFont="1" applyFill="1" applyBorder="1" applyAlignment="1">
      <alignment vertical="center" wrapText="1"/>
    </xf>
    <xf numFmtId="3" fontId="3" fillId="0" borderId="8" xfId="8" applyNumberFormat="1" applyFont="1" applyFill="1" applyBorder="1" applyAlignment="1">
      <alignment horizontal="right" vertical="center" wrapText="1"/>
    </xf>
    <xf numFmtId="167" fontId="19" fillId="0" borderId="8" xfId="40" applyNumberFormat="1" applyFont="1" applyFill="1" applyBorder="1" applyAlignment="1">
      <alignment horizontal="right" vertical="center"/>
    </xf>
    <xf numFmtId="167" fontId="19" fillId="0" borderId="8" xfId="35" applyNumberFormat="1" applyFont="1" applyFill="1" applyBorder="1" applyAlignment="1">
      <alignment horizontal="right" vertical="center"/>
    </xf>
    <xf numFmtId="0" fontId="19" fillId="0" borderId="10" xfId="0" applyFont="1" applyFill="1" applyBorder="1" applyAlignment="1">
      <alignment vertical="center" wrapText="1"/>
    </xf>
    <xf numFmtId="49" fontId="19" fillId="0" borderId="10" xfId="0" applyNumberFormat="1" applyFont="1" applyFill="1" applyBorder="1" applyAlignment="1">
      <alignment horizontal="center" vertical="center" wrapText="1"/>
    </xf>
    <xf numFmtId="0" fontId="19" fillId="0" borderId="0" xfId="0" applyFont="1" applyFill="1" applyAlignment="1">
      <alignment vertical="center" wrapText="1"/>
    </xf>
    <xf numFmtId="49" fontId="19" fillId="0" borderId="0" xfId="0" applyNumberFormat="1" applyFont="1" applyFill="1" applyAlignment="1">
      <alignment horizontal="center" vertical="center" wrapText="1"/>
    </xf>
    <xf numFmtId="1" fontId="19" fillId="0" borderId="0" xfId="8" applyNumberFormat="1" applyFont="1" applyFill="1" applyAlignment="1">
      <alignment horizontal="left" vertical="center" wrapText="1"/>
    </xf>
    <xf numFmtId="49" fontId="19" fillId="0" borderId="0" xfId="8" applyNumberFormat="1" applyFont="1" applyFill="1" applyAlignment="1">
      <alignment horizontal="center" vertical="center" wrapText="1"/>
    </xf>
    <xf numFmtId="3" fontId="19" fillId="0" borderId="8" xfId="0" applyNumberFormat="1" applyFont="1" applyFill="1" applyBorder="1" applyAlignment="1">
      <alignment horizontal="right"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67" fontId="30" fillId="0" borderId="0" xfId="0" applyNumberFormat="1" applyFont="1" applyFill="1"/>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7" xfId="0" applyFont="1" applyFill="1" applyBorder="1" applyAlignment="1">
      <alignment vertical="center"/>
    </xf>
    <xf numFmtId="167" fontId="3" fillId="0" borderId="7" xfId="0" applyNumberFormat="1" applyFont="1" applyFill="1" applyBorder="1" applyAlignment="1">
      <alignment vertical="center"/>
    </xf>
    <xf numFmtId="0" fontId="19" fillId="0" borderId="8" xfId="0" applyFont="1" applyFill="1" applyBorder="1" applyAlignment="1">
      <alignment vertical="center" wrapText="1"/>
    </xf>
    <xf numFmtId="0" fontId="19" fillId="0" borderId="8" xfId="0" applyFont="1" applyFill="1" applyBorder="1" applyAlignment="1">
      <alignment horizontal="center" vertical="center"/>
    </xf>
    <xf numFmtId="0" fontId="19" fillId="0" borderId="8" xfId="0" applyFont="1" applyFill="1" applyBorder="1" applyAlignment="1">
      <alignment vertical="center"/>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8" xfId="0" applyFont="1" applyFill="1" applyBorder="1" applyAlignment="1">
      <alignment vertical="center"/>
    </xf>
    <xf numFmtId="167" fontId="3" fillId="0" borderId="8" xfId="0" applyNumberFormat="1" applyFont="1" applyFill="1" applyBorder="1" applyAlignment="1">
      <alignment vertical="center"/>
    </xf>
    <xf numFmtId="0" fontId="3" fillId="0" borderId="8" xfId="0" applyFont="1" applyFill="1" applyBorder="1" applyAlignment="1">
      <alignment horizontal="left" vertical="center" wrapText="1"/>
    </xf>
    <xf numFmtId="0" fontId="40" fillId="0" borderId="8" xfId="0" applyFont="1" applyFill="1" applyBorder="1" applyAlignment="1">
      <alignment horizontal="center" vertical="center"/>
    </xf>
    <xf numFmtId="0" fontId="40" fillId="0" borderId="8" xfId="0" applyFont="1" applyFill="1" applyBorder="1" applyAlignment="1">
      <alignment horizontal="left" vertical="center" wrapText="1"/>
    </xf>
    <xf numFmtId="0" fontId="40" fillId="0" borderId="8" xfId="0" applyFont="1" applyFill="1" applyBorder="1" applyAlignment="1">
      <alignment vertical="center"/>
    </xf>
    <xf numFmtId="0" fontId="32" fillId="0" borderId="8" xfId="0" applyFont="1" applyFill="1" applyBorder="1" applyAlignment="1">
      <alignment horizontal="center" vertical="center" wrapText="1"/>
    </xf>
    <xf numFmtId="0" fontId="44" fillId="0" borderId="0" xfId="0" applyFont="1" applyFill="1"/>
    <xf numFmtId="0" fontId="3" fillId="0" borderId="8" xfId="0" applyFont="1" applyFill="1" applyBorder="1" applyAlignment="1">
      <alignment vertical="center" wrapText="1"/>
    </xf>
    <xf numFmtId="0" fontId="40" fillId="0" borderId="8" xfId="0" applyFont="1" applyFill="1" applyBorder="1" applyAlignment="1">
      <alignment vertical="center" wrapText="1"/>
    </xf>
    <xf numFmtId="0" fontId="40" fillId="0" borderId="8" xfId="0" applyFont="1" applyFill="1" applyBorder="1" applyAlignment="1">
      <alignment horizontal="center" vertical="center" wrapText="1"/>
    </xf>
    <xf numFmtId="0" fontId="45" fillId="0" borderId="0" xfId="0" applyFont="1" applyFill="1"/>
    <xf numFmtId="0" fontId="30" fillId="0" borderId="10" xfId="0" applyFont="1" applyFill="1" applyBorder="1" applyAlignment="1">
      <alignment horizontal="center"/>
    </xf>
    <xf numFmtId="167" fontId="30" fillId="0" borderId="10" xfId="1" applyNumberFormat="1" applyFont="1" applyFill="1" applyBorder="1"/>
    <xf numFmtId="0" fontId="19" fillId="0" borderId="10" xfId="0" applyFont="1" applyFill="1" applyBorder="1" applyAlignment="1">
      <alignment vertical="center"/>
    </xf>
    <xf numFmtId="0" fontId="30" fillId="0" borderId="0" xfId="0" applyFont="1" applyFill="1" applyAlignment="1">
      <alignment horizontal="center"/>
    </xf>
    <xf numFmtId="167" fontId="30" fillId="0" borderId="0" xfId="1" applyNumberFormat="1" applyFont="1" applyFill="1"/>
    <xf numFmtId="0" fontId="19" fillId="0" borderId="0" xfId="0" applyFont="1" applyFill="1" applyAlignment="1">
      <alignment vertical="center"/>
    </xf>
    <xf numFmtId="0" fontId="4" fillId="0" borderId="0" xfId="0" applyFont="1" applyFill="1"/>
    <xf numFmtId="0" fontId="3" fillId="0" borderId="0" xfId="0" applyFont="1" applyFill="1" applyAlignment="1">
      <alignment horizontal="center" vertical="center"/>
    </xf>
    <xf numFmtId="0" fontId="3" fillId="0" borderId="2" xfId="0" applyFont="1" applyFill="1" applyBorder="1" applyAlignment="1">
      <alignment vertical="center"/>
    </xf>
    <xf numFmtId="167" fontId="3" fillId="0" borderId="2" xfId="0" applyNumberFormat="1" applyFont="1" applyFill="1" applyBorder="1" applyAlignment="1">
      <alignment vertical="center"/>
    </xf>
    <xf numFmtId="1" fontId="43" fillId="0" borderId="0" xfId="8" applyNumberFormat="1" applyFont="1" applyFill="1" applyAlignment="1">
      <alignment vertical="center"/>
    </xf>
    <xf numFmtId="3" fontId="19" fillId="0" borderId="0" xfId="8" applyNumberFormat="1" applyFont="1" applyFill="1" applyAlignment="1">
      <alignment horizontal="center" vertical="center"/>
    </xf>
    <xf numFmtId="3" fontId="19" fillId="0" borderId="0" xfId="8" applyNumberFormat="1" applyFont="1" applyFill="1" applyAlignment="1">
      <alignment vertical="center"/>
    </xf>
    <xf numFmtId="3" fontId="40" fillId="0" borderId="0" xfId="8" applyNumberFormat="1" applyFont="1" applyFill="1" applyAlignment="1">
      <alignment vertical="center"/>
    </xf>
    <xf numFmtId="3" fontId="32" fillId="0" borderId="8" xfId="8" quotePrefix="1" applyNumberFormat="1" applyFont="1" applyFill="1" applyBorder="1" applyAlignment="1">
      <alignment horizontal="center" vertical="center" wrapText="1"/>
    </xf>
    <xf numFmtId="3" fontId="32" fillId="0" borderId="8" xfId="8" applyNumberFormat="1" applyFont="1" applyFill="1" applyBorder="1" applyAlignment="1">
      <alignment horizontal="left" vertical="center" wrapText="1"/>
    </xf>
    <xf numFmtId="3" fontId="32" fillId="0" borderId="0" xfId="8" applyNumberFormat="1" applyFont="1" applyFill="1" applyAlignment="1">
      <alignment vertical="center"/>
    </xf>
    <xf numFmtId="3" fontId="3" fillId="0" borderId="8" xfId="8" quotePrefix="1" applyNumberFormat="1" applyFont="1" applyFill="1" applyBorder="1" applyAlignment="1">
      <alignment vertical="center" wrapText="1"/>
    </xf>
    <xf numFmtId="3" fontId="3" fillId="0" borderId="0" xfId="8" applyNumberFormat="1" applyFont="1" applyFill="1" applyAlignment="1">
      <alignment vertical="center"/>
    </xf>
    <xf numFmtId="3" fontId="6" fillId="0" borderId="2" xfId="0" applyNumberFormat="1" applyFont="1" applyFill="1" applyBorder="1" applyAlignment="1">
      <alignment horizontal="center" vertical="center"/>
    </xf>
    <xf numFmtId="3" fontId="6" fillId="0" borderId="2" xfId="6" applyFont="1" applyFill="1" applyBorder="1" applyAlignment="1">
      <alignment horizontal="center" vertical="center" wrapText="1"/>
    </xf>
    <xf numFmtId="3" fontId="18" fillId="0" borderId="2" xfId="6" applyFont="1" applyFill="1" applyBorder="1" applyAlignment="1">
      <alignment horizontal="center" vertical="center" wrapText="1"/>
    </xf>
    <xf numFmtId="3" fontId="3" fillId="0" borderId="2" xfId="8" applyNumberFormat="1" applyFont="1" applyFill="1" applyBorder="1" applyAlignment="1">
      <alignment vertical="center" wrapText="1"/>
    </xf>
    <xf numFmtId="3" fontId="3" fillId="0" borderId="14" xfId="8" applyNumberFormat="1" applyFont="1" applyFill="1" applyBorder="1" applyAlignment="1">
      <alignment vertical="center" wrapText="1"/>
    </xf>
    <xf numFmtId="3" fontId="3" fillId="0" borderId="13" xfId="8" applyNumberFormat="1" applyFont="1" applyFill="1" applyBorder="1" applyAlignment="1">
      <alignment vertical="center" wrapText="1"/>
    </xf>
    <xf numFmtId="3" fontId="40" fillId="0" borderId="12" xfId="8" applyNumberFormat="1" applyFont="1" applyFill="1" applyBorder="1" applyAlignment="1">
      <alignment vertical="center" wrapText="1"/>
    </xf>
    <xf numFmtId="3" fontId="40" fillId="0" borderId="14" xfId="8" applyNumberFormat="1" applyFont="1" applyFill="1" applyBorder="1" applyAlignment="1">
      <alignment vertical="center" wrapText="1"/>
    </xf>
    <xf numFmtId="3" fontId="40" fillId="0" borderId="13" xfId="8" applyNumberFormat="1" applyFont="1" applyFill="1" applyBorder="1" applyAlignment="1">
      <alignment vertical="center" wrapText="1"/>
    </xf>
    <xf numFmtId="3" fontId="40" fillId="0" borderId="2" xfId="8" applyNumberFormat="1" applyFont="1" applyFill="1" applyBorder="1" applyAlignment="1">
      <alignment horizontal="center" vertical="center" wrapText="1"/>
    </xf>
    <xf numFmtId="3" fontId="3" fillId="0" borderId="12" xfId="8" applyNumberFormat="1" applyFont="1" applyFill="1" applyBorder="1" applyAlignment="1">
      <alignment vertical="center" wrapText="1"/>
    </xf>
    <xf numFmtId="3" fontId="15" fillId="2" borderId="0" xfId="0" applyNumberFormat="1" applyFont="1" applyFill="1" applyAlignment="1">
      <alignment vertical="center" wrapText="1"/>
    </xf>
    <xf numFmtId="3" fontId="14" fillId="2" borderId="2" xfId="0" applyNumberFormat="1" applyFont="1" applyFill="1" applyBorder="1" applyAlignment="1">
      <alignment vertical="center" wrapText="1"/>
    </xf>
    <xf numFmtId="49" fontId="12" fillId="2" borderId="2" xfId="0" applyNumberFormat="1" applyFont="1" applyFill="1" applyBorder="1" applyAlignment="1">
      <alignment horizontal="center" vertical="center" wrapText="1"/>
    </xf>
    <xf numFmtId="3" fontId="12" fillId="2" borderId="2" xfId="0" applyNumberFormat="1" applyFont="1" applyFill="1" applyBorder="1" applyAlignment="1">
      <alignment vertical="center" wrapText="1"/>
    </xf>
    <xf numFmtId="3" fontId="18" fillId="2" borderId="0" xfId="0" applyNumberFormat="1" applyFont="1" applyFill="1" applyAlignment="1">
      <alignment vertical="center" wrapText="1"/>
    </xf>
    <xf numFmtId="0" fontId="18" fillId="2" borderId="0" xfId="0" applyFont="1" applyFill="1" applyAlignment="1">
      <alignment vertical="center" wrapText="1"/>
    </xf>
    <xf numFmtId="167" fontId="15" fillId="2" borderId="2" xfId="1" applyNumberFormat="1" applyFont="1" applyFill="1" applyBorder="1" applyAlignment="1">
      <alignment horizontal="right" vertical="center" wrapText="1"/>
    </xf>
    <xf numFmtId="3" fontId="10" fillId="2" borderId="2" xfId="0" applyNumberFormat="1" applyFont="1" applyFill="1" applyBorder="1" applyAlignment="1">
      <alignment vertical="center" wrapText="1"/>
    </xf>
    <xf numFmtId="0" fontId="14" fillId="2" borderId="2" xfId="0" applyFont="1" applyFill="1" applyBorder="1" applyAlignment="1">
      <alignment horizontal="left" vertical="center" wrapText="1"/>
    </xf>
    <xf numFmtId="167" fontId="6" fillId="0" borderId="0" xfId="1" applyNumberFormat="1" applyFont="1" applyFill="1" applyAlignment="1">
      <alignment horizontal="center" vertical="center" wrapText="1"/>
    </xf>
    <xf numFmtId="3" fontId="7" fillId="0" borderId="1" xfId="0" applyNumberFormat="1" applyFont="1" applyFill="1" applyBorder="1" applyAlignment="1">
      <alignment horizontal="right" vertical="center" wrapText="1"/>
    </xf>
    <xf numFmtId="3" fontId="3" fillId="0" borderId="0" xfId="0" applyNumberFormat="1" applyFont="1" applyFill="1" applyAlignment="1">
      <alignment horizontal="center" vertical="center" wrapText="1"/>
    </xf>
    <xf numFmtId="3" fontId="5" fillId="0" borderId="0" xfId="0" applyNumberFormat="1" applyFont="1" applyFill="1" applyAlignment="1">
      <alignment horizontal="center" vertical="center" wrapText="1"/>
    </xf>
    <xf numFmtId="3" fontId="6"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3" fontId="3" fillId="0" borderId="0" xfId="0" applyNumberFormat="1" applyFont="1" applyFill="1" applyAlignment="1">
      <alignment horizontal="center"/>
    </xf>
    <xf numFmtId="0" fontId="3" fillId="0" borderId="0" xfId="0" applyFont="1" applyFill="1" applyAlignment="1">
      <alignment horizontal="center"/>
    </xf>
    <xf numFmtId="0" fontId="16" fillId="0" borderId="0" xfId="0" applyFont="1" applyFill="1" applyBorder="1" applyAlignment="1">
      <alignment horizontal="right"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7" fillId="0" borderId="0" xfId="0" applyFont="1" applyFill="1" applyBorder="1" applyAlignment="1">
      <alignment horizontal="right"/>
    </xf>
    <xf numFmtId="0" fontId="13" fillId="0" borderId="2" xfId="0" applyFont="1" applyFill="1" applyBorder="1" applyAlignment="1">
      <alignment horizontal="center" vertical="center" wrapText="1"/>
    </xf>
    <xf numFmtId="167" fontId="18" fillId="0" borderId="0" xfId="1" applyNumberFormat="1" applyFont="1" applyFill="1" applyAlignment="1">
      <alignment horizontal="center" vertical="center" wrapText="1"/>
    </xf>
    <xf numFmtId="167" fontId="17" fillId="0" borderId="0" xfId="1" applyNumberFormat="1" applyFont="1" applyFill="1" applyBorder="1" applyAlignment="1">
      <alignment horizontal="center" vertical="center" wrapText="1"/>
    </xf>
    <xf numFmtId="167" fontId="10" fillId="0" borderId="1" xfId="1" applyNumberFormat="1" applyFont="1" applyFill="1" applyBorder="1" applyAlignment="1">
      <alignment horizontal="center" vertical="center" wrapText="1"/>
    </xf>
    <xf numFmtId="0" fontId="6" fillId="0" borderId="0" xfId="0" applyFont="1" applyFill="1" applyAlignment="1">
      <alignment horizontal="center" vertical="center" wrapText="1"/>
    </xf>
    <xf numFmtId="167" fontId="3" fillId="0" borderId="0" xfId="1" applyNumberFormat="1" applyFont="1" applyFill="1" applyBorder="1" applyAlignment="1">
      <alignment horizontal="center" vertical="center" wrapText="1"/>
    </xf>
    <xf numFmtId="167" fontId="6" fillId="0" borderId="0" xfId="1" applyNumberFormat="1" applyFont="1" applyFill="1" applyBorder="1" applyAlignment="1">
      <alignment horizontal="center" vertical="center" wrapText="1"/>
    </xf>
    <xf numFmtId="167" fontId="7" fillId="0" borderId="0" xfId="1" applyNumberFormat="1" applyFont="1" applyFill="1" applyBorder="1" applyAlignment="1">
      <alignment horizontal="center" vertical="center" wrapText="1"/>
    </xf>
    <xf numFmtId="167" fontId="7" fillId="0" borderId="1"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167" fontId="6" fillId="0" borderId="2" xfId="1" applyNumberFormat="1" applyFont="1" applyFill="1" applyBorder="1" applyAlignment="1">
      <alignment horizontal="center" vertical="center" wrapText="1"/>
    </xf>
    <xf numFmtId="3" fontId="6" fillId="0" borderId="0" xfId="0" applyNumberFormat="1" applyFont="1" applyFill="1" applyAlignment="1">
      <alignment horizontal="right" vertical="center"/>
    </xf>
    <xf numFmtId="3" fontId="16" fillId="0" borderId="0" xfId="0" applyNumberFormat="1" applyFont="1" applyFill="1" applyAlignment="1">
      <alignment horizontal="center" vertical="center"/>
    </xf>
    <xf numFmtId="3" fontId="5" fillId="0" borderId="0" xfId="0" applyNumberFormat="1" applyFont="1" applyFill="1" applyAlignment="1">
      <alignment horizontal="center" vertical="center"/>
    </xf>
    <xf numFmtId="3" fontId="12" fillId="0" borderId="2" xfId="0" applyNumberFormat="1" applyFont="1" applyFill="1" applyBorder="1" applyAlignment="1">
      <alignment horizontal="center" vertical="center"/>
    </xf>
    <xf numFmtId="3" fontId="7" fillId="0" borderId="1" xfId="0" applyNumberFormat="1" applyFont="1" applyFill="1" applyBorder="1" applyAlignment="1">
      <alignment horizontal="right" vertical="center"/>
    </xf>
    <xf numFmtId="3" fontId="6" fillId="0" borderId="2" xfId="0" applyNumberFormat="1" applyFont="1" applyFill="1" applyBorder="1" applyAlignment="1">
      <alignment horizontal="center" vertical="center"/>
    </xf>
    <xf numFmtId="3" fontId="6" fillId="0" borderId="2" xfId="6" applyFont="1" applyFill="1" applyBorder="1" applyAlignment="1">
      <alignment horizontal="center" vertical="center" wrapText="1"/>
    </xf>
    <xf numFmtId="3" fontId="6" fillId="0" borderId="0" xfId="0" applyNumberFormat="1" applyFont="1" applyFill="1" applyAlignment="1">
      <alignment horizontal="center" vertical="center"/>
    </xf>
    <xf numFmtId="3" fontId="32" fillId="0" borderId="0" xfId="0" applyNumberFormat="1" applyFont="1" applyFill="1" applyAlignment="1">
      <alignment horizontal="center" vertical="center" wrapText="1"/>
    </xf>
    <xf numFmtId="3" fontId="10" fillId="0" borderId="1" xfId="0" applyNumberFormat="1" applyFont="1" applyFill="1" applyBorder="1" applyAlignment="1">
      <alignment horizontal="center" vertical="center" wrapText="1"/>
    </xf>
    <xf numFmtId="3" fontId="12" fillId="0" borderId="0" xfId="0" applyNumberFormat="1" applyFont="1" applyFill="1" applyAlignment="1">
      <alignment horizontal="center" vertical="center" wrapText="1"/>
    </xf>
    <xf numFmtId="3" fontId="16" fillId="0" borderId="0" xfId="0" applyNumberFormat="1" applyFont="1" applyFill="1" applyAlignment="1">
      <alignment horizontal="center" vertical="center" wrapText="1"/>
    </xf>
    <xf numFmtId="3" fontId="31" fillId="0" borderId="3" xfId="8" applyNumberFormat="1" applyFont="1" applyFill="1" applyBorder="1" applyAlignment="1">
      <alignment horizontal="center" vertical="center" wrapText="1"/>
    </xf>
    <xf numFmtId="3" fontId="31" fillId="0" borderId="6" xfId="8" applyNumberFormat="1" applyFont="1" applyFill="1" applyBorder="1" applyAlignment="1">
      <alignment horizontal="center" vertical="center" wrapText="1"/>
    </xf>
    <xf numFmtId="1" fontId="3" fillId="0" borderId="0" xfId="8" applyNumberFormat="1" applyFont="1" applyFill="1" applyAlignment="1">
      <alignment horizontal="center" vertical="center" wrapText="1"/>
    </xf>
    <xf numFmtId="1" fontId="32" fillId="0" borderId="0" xfId="8" applyNumberFormat="1" applyFont="1" applyFill="1" applyAlignment="1">
      <alignment horizontal="center" vertical="center" wrapText="1"/>
    </xf>
    <xf numFmtId="1" fontId="5" fillId="0" borderId="1" xfId="8" applyNumberFormat="1" applyFont="1" applyFill="1" applyBorder="1" applyAlignment="1">
      <alignment horizontal="center" vertical="center"/>
    </xf>
    <xf numFmtId="3" fontId="31" fillId="0" borderId="12" xfId="8" applyNumberFormat="1" applyFont="1" applyFill="1" applyBorder="1" applyAlignment="1">
      <alignment horizontal="center" vertical="center" wrapText="1"/>
    </xf>
    <xf numFmtId="3" fontId="31" fillId="0" borderId="13" xfId="8" applyNumberFormat="1" applyFont="1" applyFill="1" applyBorder="1" applyAlignment="1">
      <alignment horizontal="center" vertical="center" wrapText="1"/>
    </xf>
    <xf numFmtId="3" fontId="32" fillId="0" borderId="2" xfId="8" applyNumberFormat="1" applyFont="1" applyFill="1" applyBorder="1" applyAlignment="1">
      <alignment horizontal="center" vertical="center" wrapText="1"/>
    </xf>
    <xf numFmtId="3" fontId="19" fillId="0" borderId="2" xfId="8" applyNumberFormat="1" applyFont="1" applyFill="1" applyBorder="1" applyAlignment="1">
      <alignment horizontal="center" vertical="center" wrapText="1"/>
    </xf>
    <xf numFmtId="0" fontId="19" fillId="0" borderId="2" xfId="9" applyFont="1" applyFill="1" applyBorder="1" applyAlignment="1">
      <alignment horizontal="center" vertical="center" wrapText="1"/>
    </xf>
    <xf numFmtId="3" fontId="19" fillId="0" borderId="3" xfId="8" applyNumberFormat="1" applyFont="1" applyFill="1" applyBorder="1" applyAlignment="1">
      <alignment horizontal="center" vertical="center" wrapText="1"/>
    </xf>
    <xf numFmtId="3" fontId="19" fillId="0" borderId="5" xfId="8" applyNumberFormat="1" applyFont="1" applyFill="1" applyBorder="1" applyAlignment="1">
      <alignment horizontal="center" vertical="center" wrapText="1"/>
    </xf>
    <xf numFmtId="3" fontId="19" fillId="0" borderId="6" xfId="8" applyNumberFormat="1" applyFont="1" applyFill="1" applyBorder="1" applyAlignment="1">
      <alignment horizontal="center" vertical="center" wrapText="1"/>
    </xf>
    <xf numFmtId="49" fontId="19" fillId="0" borderId="2" xfId="8" applyNumberFormat="1" applyFont="1" applyFill="1" applyBorder="1" applyAlignment="1">
      <alignment horizontal="center" vertical="center" wrapText="1"/>
    </xf>
    <xf numFmtId="0" fontId="19" fillId="0" borderId="3" xfId="9" applyFont="1" applyFill="1" applyBorder="1" applyAlignment="1">
      <alignment horizontal="center" vertical="center" wrapText="1"/>
    </xf>
    <xf numFmtId="0" fontId="19" fillId="0" borderId="5" xfId="9" applyFont="1" applyFill="1" applyBorder="1" applyAlignment="1">
      <alignment horizontal="center" vertical="center" wrapText="1"/>
    </xf>
    <xf numFmtId="0" fontId="19" fillId="0" borderId="6" xfId="9" applyFont="1" applyFill="1" applyBorder="1" applyAlignment="1">
      <alignment horizontal="center" vertical="center" wrapText="1"/>
    </xf>
    <xf numFmtId="0" fontId="19" fillId="0" borderId="2" xfId="11" applyFont="1" applyFill="1" applyBorder="1" applyAlignment="1">
      <alignment horizontal="center" vertical="center" wrapText="1"/>
    </xf>
    <xf numFmtId="0" fontId="39" fillId="0" borderId="2" xfId="11" applyFont="1" applyFill="1" applyBorder="1" applyAlignment="1">
      <alignment horizontal="center" vertical="center" wrapText="1"/>
    </xf>
    <xf numFmtId="1" fontId="34" fillId="0" borderId="0" xfId="9" applyNumberFormat="1" applyFont="1" applyFill="1" applyAlignment="1">
      <alignment horizontal="center" vertical="center" wrapText="1"/>
    </xf>
    <xf numFmtId="1" fontId="36" fillId="0" borderId="0" xfId="9" applyNumberFormat="1" applyFont="1" applyFill="1" applyAlignment="1">
      <alignment horizontal="center" vertical="center" wrapText="1"/>
    </xf>
    <xf numFmtId="1" fontId="32" fillId="0" borderId="0" xfId="9" applyNumberFormat="1" applyFont="1" applyFill="1" applyAlignment="1">
      <alignment horizontal="right" vertical="center"/>
    </xf>
    <xf numFmtId="0" fontId="42" fillId="0" borderId="0" xfId="0" applyFont="1" applyFill="1" applyAlignment="1">
      <alignment horizontal="center" vertical="center"/>
    </xf>
    <xf numFmtId="3" fontId="3" fillId="0" borderId="2" xfId="8" applyNumberFormat="1" applyFont="1" applyFill="1" applyBorder="1" applyAlignment="1">
      <alignment horizontal="center" vertical="center" wrapText="1"/>
    </xf>
    <xf numFmtId="3" fontId="40" fillId="0" borderId="2" xfId="8" applyNumberFormat="1" applyFont="1" applyFill="1" applyBorder="1" applyAlignment="1">
      <alignment horizontal="center" vertical="center" wrapText="1"/>
    </xf>
    <xf numFmtId="3" fontId="3" fillId="0" borderId="12" xfId="8" applyNumberFormat="1" applyFont="1" applyFill="1" applyBorder="1" applyAlignment="1">
      <alignment horizontal="center" vertical="center" wrapText="1"/>
    </xf>
    <xf numFmtId="3" fontId="3" fillId="0" borderId="14" xfId="8" applyNumberFormat="1" applyFont="1" applyFill="1" applyBorder="1" applyAlignment="1">
      <alignment horizontal="center" vertical="center" wrapText="1"/>
    </xf>
    <xf numFmtId="3" fontId="3" fillId="0" borderId="13" xfId="8" applyNumberFormat="1" applyFont="1" applyFill="1" applyBorder="1" applyAlignment="1">
      <alignment horizontal="center" vertical="center" wrapText="1"/>
    </xf>
    <xf numFmtId="3" fontId="3" fillId="0" borderId="15" xfId="8" applyNumberFormat="1" applyFont="1" applyFill="1" applyBorder="1" applyAlignment="1">
      <alignment horizontal="center" vertical="center" wrapText="1"/>
    </xf>
    <xf numFmtId="3" fontId="3" fillId="0" borderId="16" xfId="8" applyNumberFormat="1" applyFont="1" applyFill="1" applyBorder="1" applyAlignment="1">
      <alignment horizontal="center" vertical="center" wrapText="1"/>
    </xf>
    <xf numFmtId="3" fontId="3" fillId="0" borderId="17" xfId="8" applyNumberFormat="1" applyFont="1" applyFill="1" applyBorder="1" applyAlignment="1">
      <alignment horizontal="center" vertical="center" wrapText="1"/>
    </xf>
    <xf numFmtId="3" fontId="3" fillId="0" borderId="18" xfId="8" applyNumberFormat="1" applyFont="1" applyFill="1" applyBorder="1" applyAlignment="1">
      <alignment horizontal="center" vertical="center" wrapText="1"/>
    </xf>
    <xf numFmtId="0" fontId="47" fillId="0" borderId="2" xfId="11" applyFont="1" applyFill="1" applyBorder="1" applyAlignment="1">
      <alignment horizontal="center" vertical="center" wrapText="1"/>
    </xf>
    <xf numFmtId="3" fontId="3" fillId="0" borderId="3" xfId="8" applyNumberFormat="1" applyFont="1" applyFill="1" applyBorder="1" applyAlignment="1">
      <alignment horizontal="center" vertical="center" wrapText="1"/>
    </xf>
    <xf numFmtId="3" fontId="3" fillId="0" borderId="5" xfId="8" applyNumberFormat="1" applyFont="1" applyFill="1" applyBorder="1" applyAlignment="1">
      <alignment horizontal="center" vertical="center" wrapText="1"/>
    </xf>
    <xf numFmtId="3" fontId="3" fillId="0" borderId="6" xfId="8" applyNumberFormat="1" applyFont="1" applyFill="1" applyBorder="1" applyAlignment="1">
      <alignment horizontal="center" vertical="center" wrapText="1"/>
    </xf>
    <xf numFmtId="1" fontId="32" fillId="0" borderId="1" xfId="8" applyNumberFormat="1" applyFont="1" applyFill="1" applyBorder="1" applyAlignment="1">
      <alignment horizontal="right" vertical="center"/>
    </xf>
    <xf numFmtId="49" fontId="3" fillId="0" borderId="2" xfId="8" applyNumberFormat="1" applyFont="1" applyFill="1" applyBorder="1" applyAlignment="1">
      <alignment horizontal="center" vertical="center" wrapText="1"/>
    </xf>
    <xf numFmtId="3" fontId="3" fillId="0" borderId="2" xfId="8" applyNumberFormat="1" applyFont="1" applyFill="1" applyBorder="1" applyAlignment="1">
      <alignment horizontal="center" vertical="center"/>
    </xf>
    <xf numFmtId="1" fontId="3" fillId="0" borderId="0" xfId="8" applyNumberFormat="1" applyFont="1" applyFill="1" applyAlignment="1">
      <alignment horizontal="center" vertical="center"/>
    </xf>
    <xf numFmtId="3" fontId="3" fillId="0" borderId="19" xfId="8" applyNumberFormat="1" applyFont="1" applyFill="1" applyBorder="1" applyAlignment="1">
      <alignment horizontal="center" vertical="center" wrapText="1"/>
    </xf>
    <xf numFmtId="3" fontId="40" fillId="0" borderId="3" xfId="8" applyNumberFormat="1" applyFont="1" applyFill="1" applyBorder="1" applyAlignment="1">
      <alignment horizontal="center" vertical="center" wrapText="1"/>
    </xf>
    <xf numFmtId="3" fontId="40" fillId="0" borderId="5" xfId="8" applyNumberFormat="1" applyFont="1" applyFill="1" applyBorder="1" applyAlignment="1">
      <alignment horizontal="center" vertical="center" wrapText="1"/>
    </xf>
    <xf numFmtId="3" fontId="40" fillId="0" borderId="6" xfId="8" applyNumberFormat="1" applyFont="1" applyFill="1" applyBorder="1" applyAlignment="1">
      <alignment horizontal="center" vertical="center" wrapText="1"/>
    </xf>
    <xf numFmtId="3" fontId="40" fillId="0" borderId="2" xfId="8" applyNumberFormat="1" applyFont="1" applyFill="1" applyBorder="1" applyAlignment="1">
      <alignment horizontal="left" vertical="center" wrapText="1"/>
    </xf>
    <xf numFmtId="1" fontId="34" fillId="0" borderId="0" xfId="8" applyNumberFormat="1" applyFont="1" applyFill="1" applyAlignment="1">
      <alignment horizontal="center" vertical="center" wrapText="1"/>
    </xf>
    <xf numFmtId="1" fontId="36" fillId="0" borderId="0" xfId="8" applyNumberFormat="1" applyFont="1" applyFill="1" applyAlignment="1">
      <alignment horizontal="center" vertical="center" wrapText="1"/>
    </xf>
    <xf numFmtId="1" fontId="36" fillId="0" borderId="1" xfId="8" applyNumberFormat="1" applyFont="1" applyFill="1" applyBorder="1" applyAlignment="1">
      <alignment horizontal="right" vertical="center"/>
    </xf>
    <xf numFmtId="0" fontId="42" fillId="0" borderId="0" xfId="9" applyFont="1" applyFill="1" applyAlignment="1">
      <alignment horizontal="center" vertical="center"/>
    </xf>
    <xf numFmtId="3" fontId="40" fillId="0" borderId="16" xfId="8" applyNumberFormat="1" applyFont="1" applyFill="1" applyBorder="1" applyAlignment="1">
      <alignment horizontal="center" vertical="center" wrapText="1"/>
    </xf>
    <xf numFmtId="3" fontId="40" fillId="0" borderId="20" xfId="8" applyNumberFormat="1" applyFont="1" applyFill="1" applyBorder="1" applyAlignment="1">
      <alignment horizontal="center" vertical="center" wrapText="1"/>
    </xf>
    <xf numFmtId="3" fontId="40" fillId="0" borderId="12" xfId="8" applyNumberFormat="1" applyFont="1" applyFill="1" applyBorder="1" applyAlignment="1">
      <alignment horizontal="center" vertical="center" wrapText="1"/>
    </xf>
    <xf numFmtId="3" fontId="40" fillId="0" borderId="14" xfId="8" applyNumberFormat="1" applyFont="1" applyFill="1" applyBorder="1" applyAlignment="1">
      <alignment horizontal="center" vertical="center" wrapText="1"/>
    </xf>
    <xf numFmtId="0" fontId="3" fillId="0" borderId="2" xfId="11" applyFont="1" applyFill="1" applyBorder="1" applyAlignment="1">
      <alignment horizontal="center" vertical="center" wrapText="1"/>
    </xf>
    <xf numFmtId="1" fontId="37" fillId="0" borderId="1" xfId="9" applyNumberFormat="1" applyFont="1" applyFill="1" applyBorder="1" applyAlignment="1">
      <alignment horizontal="center" vertical="center"/>
    </xf>
    <xf numFmtId="3" fontId="3" fillId="0" borderId="3" xfId="8" applyNumberFormat="1" applyFont="1" applyFill="1" applyBorder="1" applyAlignment="1">
      <alignment horizontal="center" vertical="center"/>
    </xf>
    <xf numFmtId="3" fontId="3" fillId="0" borderId="5" xfId="8" applyNumberFormat="1" applyFont="1" applyFill="1" applyBorder="1" applyAlignment="1">
      <alignment horizontal="center" vertical="center"/>
    </xf>
    <xf numFmtId="3" fontId="3" fillId="0" borderId="6" xfId="8" applyNumberFormat="1" applyFont="1" applyFill="1" applyBorder="1" applyAlignment="1">
      <alignment horizontal="center" vertical="center"/>
    </xf>
    <xf numFmtId="3" fontId="3" fillId="0" borderId="11" xfId="8" applyNumberFormat="1" applyFont="1" applyFill="1" applyBorder="1" applyAlignment="1">
      <alignment horizontal="center" vertical="center" wrapText="1"/>
    </xf>
    <xf numFmtId="3" fontId="3" fillId="0" borderId="20" xfId="8" applyNumberFormat="1" applyFont="1" applyFill="1" applyBorder="1" applyAlignment="1">
      <alignment horizontal="center" vertical="center" wrapText="1"/>
    </xf>
    <xf numFmtId="3" fontId="3" fillId="0" borderId="1" xfId="8" applyNumberFormat="1" applyFont="1" applyFill="1" applyBorder="1" applyAlignment="1">
      <alignment horizontal="center" vertical="center" wrapText="1"/>
    </xf>
    <xf numFmtId="0" fontId="3" fillId="0" borderId="2" xfId="0" applyFont="1" applyFill="1" applyBorder="1"/>
    <xf numFmtId="1" fontId="3" fillId="0" borderId="2" xfId="8" applyNumberFormat="1" applyFont="1" applyFill="1" applyBorder="1" applyAlignment="1">
      <alignment horizontal="center" vertical="center" wrapText="1"/>
    </xf>
    <xf numFmtId="1" fontId="40" fillId="0" borderId="2" xfId="8" applyNumberFormat="1" applyFont="1" applyFill="1" applyBorder="1" applyAlignment="1">
      <alignment horizontal="left" vertical="center" wrapText="1"/>
    </xf>
    <xf numFmtId="1" fontId="35" fillId="0" borderId="0" xfId="8" applyNumberFormat="1" applyFont="1" applyFill="1" applyAlignment="1">
      <alignment horizontal="center" vertical="center" wrapText="1"/>
    </xf>
    <xf numFmtId="1" fontId="3" fillId="0" borderId="3" xfId="8" applyNumberFormat="1" applyFont="1" applyFill="1" applyBorder="1" applyAlignment="1">
      <alignment horizontal="center" vertical="center" wrapText="1"/>
    </xf>
    <xf numFmtId="1" fontId="3" fillId="0" borderId="5" xfId="8" applyNumberFormat="1" applyFont="1" applyFill="1" applyBorder="1" applyAlignment="1">
      <alignment horizontal="center" vertical="center" wrapText="1"/>
    </xf>
    <xf numFmtId="3" fontId="3" fillId="0" borderId="12" xfId="8" applyNumberFormat="1" applyFont="1" applyFill="1" applyBorder="1" applyAlignment="1">
      <alignment horizontal="left" vertical="center" wrapText="1"/>
    </xf>
    <xf numFmtId="3" fontId="3" fillId="0" borderId="14" xfId="8" applyNumberFormat="1" applyFont="1" applyFill="1" applyBorder="1" applyAlignment="1">
      <alignment horizontal="left" vertical="center" wrapText="1"/>
    </xf>
    <xf numFmtId="3" fontId="3" fillId="0" borderId="13" xfId="8" applyNumberFormat="1" applyFont="1" applyFill="1" applyBorder="1" applyAlignment="1">
      <alignment horizontal="left" vertical="center" wrapText="1"/>
    </xf>
    <xf numFmtId="1" fontId="36" fillId="0" borderId="1" xfId="8" applyNumberFormat="1" applyFont="1" applyFill="1" applyBorder="1" applyAlignment="1">
      <alignment horizontal="right" vertical="center" wrapText="1"/>
    </xf>
    <xf numFmtId="49" fontId="3" fillId="0" borderId="3" xfId="8" applyNumberFormat="1" applyFont="1" applyFill="1" applyBorder="1" applyAlignment="1">
      <alignment horizontal="center" vertical="center" wrapText="1"/>
    </xf>
    <xf numFmtId="49" fontId="3" fillId="0" borderId="5" xfId="8" applyNumberFormat="1" applyFont="1" applyFill="1" applyBorder="1" applyAlignment="1">
      <alignment horizontal="center" vertical="center" wrapText="1"/>
    </xf>
    <xf numFmtId="49" fontId="3" fillId="0" borderId="6" xfId="8" applyNumberFormat="1" applyFont="1" applyFill="1" applyBorder="1" applyAlignment="1">
      <alignment horizontal="center" vertical="center" wrapText="1"/>
    </xf>
    <xf numFmtId="0" fontId="3" fillId="0" borderId="0" xfId="0" applyFont="1" applyFill="1" applyAlignment="1">
      <alignment horizontal="center" vertical="center"/>
    </xf>
    <xf numFmtId="167" fontId="19" fillId="0" borderId="3" xfId="1" applyNumberFormat="1" applyFont="1" applyFill="1" applyBorder="1" applyAlignment="1">
      <alignment horizontal="center" vertical="center" wrapText="1"/>
    </xf>
    <xf numFmtId="167" fontId="19" fillId="0" borderId="5" xfId="1" applyNumberFormat="1" applyFont="1" applyFill="1" applyBorder="1" applyAlignment="1">
      <alignment horizontal="center" vertical="center" wrapText="1"/>
    </xf>
    <xf numFmtId="167" fontId="19" fillId="0" borderId="6" xfId="1"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67" fontId="32" fillId="0" borderId="2" xfId="1" applyNumberFormat="1" applyFont="1" applyFill="1" applyBorder="1" applyAlignment="1">
      <alignment horizontal="left" vertical="center" wrapText="1"/>
    </xf>
    <xf numFmtId="167" fontId="19" fillId="0" borderId="15" xfId="1" applyNumberFormat="1" applyFont="1" applyFill="1" applyBorder="1" applyAlignment="1">
      <alignment horizontal="center" vertical="center" wrapText="1"/>
    </xf>
    <xf numFmtId="167" fontId="19" fillId="0" borderId="11" xfId="1" applyNumberFormat="1" applyFont="1" applyFill="1" applyBorder="1" applyAlignment="1">
      <alignment horizontal="center" vertical="center" wrapText="1"/>
    </xf>
    <xf numFmtId="167" fontId="19" fillId="0" borderId="16" xfId="1" applyNumberFormat="1" applyFont="1" applyFill="1" applyBorder="1" applyAlignment="1">
      <alignment horizontal="center" vertical="center" wrapText="1"/>
    </xf>
    <xf numFmtId="167" fontId="19" fillId="0" borderId="17" xfId="1" applyNumberFormat="1" applyFont="1" applyFill="1" applyBorder="1" applyAlignment="1">
      <alignment horizontal="center" vertical="center" wrapText="1"/>
    </xf>
    <xf numFmtId="167" fontId="19" fillId="0" borderId="0" xfId="1" applyNumberFormat="1" applyFont="1" applyFill="1" applyBorder="1" applyAlignment="1">
      <alignment horizontal="center" vertical="center" wrapText="1"/>
    </xf>
    <xf numFmtId="167" fontId="19" fillId="0" borderId="18" xfId="1" applyNumberFormat="1" applyFont="1" applyFill="1" applyBorder="1" applyAlignment="1">
      <alignment horizontal="center" vertical="center" wrapText="1"/>
    </xf>
    <xf numFmtId="0" fontId="34" fillId="0" borderId="0" xfId="0" applyFont="1" applyFill="1" applyAlignment="1">
      <alignment horizontal="center" vertical="center" wrapText="1"/>
    </xf>
    <xf numFmtId="0" fontId="36" fillId="0" borderId="0" xfId="0" applyFont="1" applyFill="1" applyAlignment="1">
      <alignment horizontal="center" vertical="center" wrapText="1"/>
    </xf>
    <xf numFmtId="0" fontId="36" fillId="0" borderId="0" xfId="0" applyFont="1" applyFill="1" applyAlignment="1">
      <alignment horizontal="right"/>
    </xf>
    <xf numFmtId="3" fontId="19" fillId="0" borderId="2" xfId="8" applyNumberFormat="1" applyFont="1" applyFill="1" applyBorder="1" applyAlignment="1">
      <alignment horizontal="center" vertical="center"/>
    </xf>
    <xf numFmtId="3" fontId="19" fillId="0" borderId="12" xfId="8" applyNumberFormat="1" applyFont="1" applyFill="1" applyBorder="1" applyAlignment="1">
      <alignment horizontal="center" vertical="center" wrapText="1"/>
    </xf>
    <xf numFmtId="3" fontId="19" fillId="0" borderId="13" xfId="8" applyNumberFormat="1" applyFont="1" applyFill="1" applyBorder="1" applyAlignment="1">
      <alignment horizontal="center" vertical="center" wrapText="1"/>
    </xf>
    <xf numFmtId="1" fontId="32" fillId="0" borderId="2" xfId="8" applyNumberFormat="1" applyFont="1" applyFill="1" applyBorder="1" applyAlignment="1">
      <alignment horizontal="left" vertical="center" wrapText="1"/>
    </xf>
    <xf numFmtId="1" fontId="19" fillId="0" borderId="2" xfId="8" applyNumberFormat="1" applyFont="1" applyFill="1" applyBorder="1" applyAlignment="1">
      <alignment horizontal="center" vertical="center" wrapText="1"/>
    </xf>
    <xf numFmtId="3" fontId="19" fillId="0" borderId="15" xfId="8" applyNumberFormat="1" applyFont="1" applyFill="1" applyBorder="1" applyAlignment="1">
      <alignment horizontal="center" vertical="center" wrapText="1"/>
    </xf>
    <xf numFmtId="3" fontId="19" fillId="0" borderId="11" xfId="8" applyNumberFormat="1" applyFont="1" applyFill="1" applyBorder="1" applyAlignment="1">
      <alignment horizontal="center" vertical="center" wrapText="1"/>
    </xf>
    <xf numFmtId="3" fontId="19" fillId="0" borderId="16" xfId="8" applyNumberFormat="1" applyFont="1" applyFill="1" applyBorder="1" applyAlignment="1">
      <alignment horizontal="center" vertical="center" wrapText="1"/>
    </xf>
    <xf numFmtId="1" fontId="19" fillId="0" borderId="3" xfId="8" applyNumberFormat="1" applyFont="1" applyFill="1" applyBorder="1" applyAlignment="1">
      <alignment horizontal="center" vertical="center" wrapText="1"/>
    </xf>
    <xf numFmtId="1" fontId="19" fillId="0" borderId="5" xfId="8" applyNumberFormat="1" applyFont="1" applyFill="1" applyBorder="1" applyAlignment="1">
      <alignment horizontal="center" vertical="center" wrapText="1"/>
    </xf>
    <xf numFmtId="1" fontId="19" fillId="0" borderId="6" xfId="8" applyNumberFormat="1" applyFont="1" applyFill="1" applyBorder="1" applyAlignment="1">
      <alignment horizontal="center" vertical="center" wrapText="1"/>
    </xf>
  </cellXfs>
  <cellStyles count="41">
    <cellStyle name="Comma" xfId="1" builtinId="3"/>
    <cellStyle name="Comma [0] 2" xfId="34"/>
    <cellStyle name="Comma [0] 2 10" xfId="39"/>
    <cellStyle name="Comma 10 10 2" xfId="35"/>
    <cellStyle name="Comma 10 2" xfId="10"/>
    <cellStyle name="Comma 13" xfId="31"/>
    <cellStyle name="Comma 16 3 2 2" xfId="15"/>
    <cellStyle name="Comma 2" xfId="4"/>
    <cellStyle name="Comma 26" xfId="2"/>
    <cellStyle name="Comma 3" xfId="5"/>
    <cellStyle name="Comma 3 5" xfId="24"/>
    <cellStyle name="Comma 30" xfId="16"/>
    <cellStyle name="Comma 30 2 3" xfId="38"/>
    <cellStyle name="Comma 4" xfId="21"/>
    <cellStyle name="Comma 4 3 4" xfId="40"/>
    <cellStyle name="Comma 5" xfId="29"/>
    <cellStyle name="Comma 5 21" xfId="13"/>
    <cellStyle name="Comma 75" xfId="14"/>
    <cellStyle name="Comma 76" xfId="12"/>
    <cellStyle name="Comma 8" xfId="25"/>
    <cellStyle name="Comma 9" xfId="26"/>
    <cellStyle name="Ledger 17 x 11 in 2" xfId="27"/>
    <cellStyle name="Normal" xfId="0" builtinId="0"/>
    <cellStyle name="Normal 10" xfId="6"/>
    <cellStyle name="Normal 14" xfId="22"/>
    <cellStyle name="Normal 2" xfId="7"/>
    <cellStyle name="Normal 2 2" xfId="9"/>
    <cellStyle name="Normal 2 2 2" xfId="3"/>
    <cellStyle name="Normal 2 2 33 4" xfId="11"/>
    <cellStyle name="Normal 24 2 2 2" xfId="32"/>
    <cellStyle name="Normal 26" xfId="17"/>
    <cellStyle name="Normal 26 4" xfId="37"/>
    <cellStyle name="Normal 3" xfId="18"/>
    <cellStyle name="Normal 7" xfId="23"/>
    <cellStyle name="Normal_Bieu mau (CV )" xfId="8"/>
    <cellStyle name="Normal_Bieu mau (CV ) 2" xfId="33"/>
    <cellStyle name="Normal_Bieu so 2(DPsua)" xfId="36"/>
    <cellStyle name="Normal_h021223 Bieu giao nhiem vu khac" xfId="28"/>
    <cellStyle name="Percent 2" xfId="19"/>
    <cellStyle name="Percent 2 2" xfId="20"/>
    <cellStyle name="Percent 3"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ttp://[s4l7];/" TargetMode="External"/><Relationship Id="rId13" Type="http://schemas.openxmlformats.org/officeDocument/2006/relationships/hyperlink" Target="http://[s4l12];/" TargetMode="External"/><Relationship Id="rId18" Type="http://schemas.openxmlformats.org/officeDocument/2006/relationships/hyperlink" Target="http://[s4l17];/" TargetMode="External"/><Relationship Id="rId26" Type="http://schemas.openxmlformats.org/officeDocument/2006/relationships/hyperlink" Target="http://[s4l25];/" TargetMode="External"/><Relationship Id="rId3" Type="http://schemas.openxmlformats.org/officeDocument/2006/relationships/hyperlink" Target="http://[s4l2];/" TargetMode="External"/><Relationship Id="rId21" Type="http://schemas.openxmlformats.org/officeDocument/2006/relationships/hyperlink" Target="http://[s4l20];/" TargetMode="External"/><Relationship Id="rId7" Type="http://schemas.openxmlformats.org/officeDocument/2006/relationships/hyperlink" Target="http://[s4l6];/" TargetMode="External"/><Relationship Id="rId12" Type="http://schemas.openxmlformats.org/officeDocument/2006/relationships/hyperlink" Target="http://[s4l11];/" TargetMode="External"/><Relationship Id="rId17" Type="http://schemas.openxmlformats.org/officeDocument/2006/relationships/hyperlink" Target="http://[s4l16];/" TargetMode="External"/><Relationship Id="rId25" Type="http://schemas.openxmlformats.org/officeDocument/2006/relationships/hyperlink" Target="http://[s4l24];/" TargetMode="External"/><Relationship Id="rId2" Type="http://schemas.openxmlformats.org/officeDocument/2006/relationships/hyperlink" Target="http://[s4l1];/" TargetMode="External"/><Relationship Id="rId16" Type="http://schemas.openxmlformats.org/officeDocument/2006/relationships/hyperlink" Target="http://[s4l15];/" TargetMode="External"/><Relationship Id="rId20" Type="http://schemas.openxmlformats.org/officeDocument/2006/relationships/hyperlink" Target="http://[s4l19];/" TargetMode="External"/><Relationship Id="rId1" Type="http://schemas.openxmlformats.org/officeDocument/2006/relationships/hyperlink" Target="http://[s4l0];/" TargetMode="External"/><Relationship Id="rId6" Type="http://schemas.openxmlformats.org/officeDocument/2006/relationships/hyperlink" Target="http://[s4l5];/" TargetMode="External"/><Relationship Id="rId11" Type="http://schemas.openxmlformats.org/officeDocument/2006/relationships/hyperlink" Target="http://[s4l10];/" TargetMode="External"/><Relationship Id="rId24" Type="http://schemas.openxmlformats.org/officeDocument/2006/relationships/hyperlink" Target="http://[s4l23];/" TargetMode="External"/><Relationship Id="rId5" Type="http://schemas.openxmlformats.org/officeDocument/2006/relationships/hyperlink" Target="http://[s4l4];/" TargetMode="External"/><Relationship Id="rId15" Type="http://schemas.openxmlformats.org/officeDocument/2006/relationships/hyperlink" Target="http://[s4l14];/" TargetMode="External"/><Relationship Id="rId23" Type="http://schemas.openxmlformats.org/officeDocument/2006/relationships/hyperlink" Target="http://[s4l22];/" TargetMode="External"/><Relationship Id="rId10" Type="http://schemas.openxmlformats.org/officeDocument/2006/relationships/hyperlink" Target="http://[s4l9];/" TargetMode="External"/><Relationship Id="rId19" Type="http://schemas.openxmlformats.org/officeDocument/2006/relationships/hyperlink" Target="http://[s4l18];/" TargetMode="External"/><Relationship Id="rId4" Type="http://schemas.openxmlformats.org/officeDocument/2006/relationships/hyperlink" Target="http://[s4l3];/" TargetMode="External"/><Relationship Id="rId9" Type="http://schemas.openxmlformats.org/officeDocument/2006/relationships/hyperlink" Target="http://[s4l8];/" TargetMode="External"/><Relationship Id="rId14" Type="http://schemas.openxmlformats.org/officeDocument/2006/relationships/hyperlink" Target="http://[s4l13];/" TargetMode="External"/><Relationship Id="rId22" Type="http://schemas.openxmlformats.org/officeDocument/2006/relationships/hyperlink" Target="http://[s4l2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xdr:col>
      <xdr:colOff>304800</xdr:colOff>
      <xdr:row>31</xdr:row>
      <xdr:rowOff>161925</xdr:rowOff>
    </xdr:to>
    <xdr:sp macro="" textlink="">
      <xdr:nvSpPr>
        <xdr:cNvPr id="2" name="AutoShape 13" descr="https://hscvsld.hatinh.gov.vn/sold/VBdi.nsf/pdf.gif">
          <a:hlinkClick xmlns:r="http://schemas.openxmlformats.org/officeDocument/2006/relationships" r:id="rId1"/>
          <a:extLst>
            <a:ext uri="{FF2B5EF4-FFF2-40B4-BE49-F238E27FC236}">
              <a16:creationId xmlns:a16="http://schemas.microsoft.com/office/drawing/2014/main" xmlns="" id="{9822A547-A44A-4F22-9FEB-5A80B3EA4541}"/>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3" name="AutoShape 15" descr="https://hscvsld.hatinh.gov.vn/sold/VBdi.nsf/doc.gif">
          <a:hlinkClick xmlns:r="http://schemas.openxmlformats.org/officeDocument/2006/relationships" r:id="rId2"/>
          <a:extLst>
            <a:ext uri="{FF2B5EF4-FFF2-40B4-BE49-F238E27FC236}">
              <a16:creationId xmlns:a16="http://schemas.microsoft.com/office/drawing/2014/main" xmlns="" id="{DC1BEBA2-75EF-43C5-921A-7873A9584449}"/>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4" name="AutoShape 17" descr="https://hscvsld.hatinh.gov.vn/sold/VBdi.nsf/xls.gif">
          <a:hlinkClick xmlns:r="http://schemas.openxmlformats.org/officeDocument/2006/relationships" r:id="rId3"/>
          <a:extLst>
            <a:ext uri="{FF2B5EF4-FFF2-40B4-BE49-F238E27FC236}">
              <a16:creationId xmlns:a16="http://schemas.microsoft.com/office/drawing/2014/main" xmlns="" id="{6B05D818-2E59-45E0-9D41-26763E3A4926}"/>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5" name="AutoShape 18" descr="https://hscvsld.hatinh.gov.vn/sold/VBdi.nsf/xls.gif">
          <a:hlinkClick xmlns:r="http://schemas.openxmlformats.org/officeDocument/2006/relationships" r:id="rId4"/>
          <a:extLst>
            <a:ext uri="{FF2B5EF4-FFF2-40B4-BE49-F238E27FC236}">
              <a16:creationId xmlns:a16="http://schemas.microsoft.com/office/drawing/2014/main" xmlns="" id="{295EAF2A-45BD-41F2-881F-3C41C1C39430}"/>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6" name="AutoShape 19" descr="https://hscvsld.hatinh.gov.vn/sold/VBdi.nsf/xls.gif">
          <a:hlinkClick xmlns:r="http://schemas.openxmlformats.org/officeDocument/2006/relationships" r:id="rId5"/>
          <a:extLst>
            <a:ext uri="{FF2B5EF4-FFF2-40B4-BE49-F238E27FC236}">
              <a16:creationId xmlns:a16="http://schemas.microsoft.com/office/drawing/2014/main" xmlns="" id="{865B2FBF-CD12-4098-AD8C-84A35926E173}"/>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31</xdr:row>
      <xdr:rowOff>0</xdr:rowOff>
    </xdr:from>
    <xdr:to>
      <xdr:col>1</xdr:col>
      <xdr:colOff>971550</xdr:colOff>
      <xdr:row>31</xdr:row>
      <xdr:rowOff>161925</xdr:rowOff>
    </xdr:to>
    <xdr:sp macro="" textlink="">
      <xdr:nvSpPr>
        <xdr:cNvPr id="7" name="AutoShape 20" descr="https://hscvsld.hatinh.gov.vn/sold/VBdi.nsf/star_grey.png">
          <a:extLst>
            <a:ext uri="{FF2B5EF4-FFF2-40B4-BE49-F238E27FC236}">
              <a16:creationId xmlns:a16="http://schemas.microsoft.com/office/drawing/2014/main" xmlns="" id="{C9107496-B6DB-4DAD-B12E-ACC6F0A029D0}"/>
            </a:ext>
          </a:extLst>
        </xdr:cNvPr>
        <xdr:cNvSpPr>
          <a:spLocks noChangeAspect="1" noChangeArrowheads="1"/>
        </xdr:cNvSpPr>
      </xdr:nvSpPr>
      <xdr:spPr bwMode="auto">
        <a:xfrm>
          <a:off x="0" y="20697825"/>
          <a:ext cx="1571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8" name="AutoShape 21" descr="https://hscvsld.hatinh.gov.vn/sold/VBdi.nsf/doc.gif">
          <a:hlinkClick xmlns:r="http://schemas.openxmlformats.org/officeDocument/2006/relationships" r:id="rId6"/>
          <a:extLst>
            <a:ext uri="{FF2B5EF4-FFF2-40B4-BE49-F238E27FC236}">
              <a16:creationId xmlns:a16="http://schemas.microsoft.com/office/drawing/2014/main" xmlns="" id="{D85081DA-3367-430B-853D-505435FFED2B}"/>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9" name="AutoShape 22" descr="https://hscvsld.hatinh.gov.vn/sold/VBdi.nsf/doc.gif">
          <a:hlinkClick xmlns:r="http://schemas.openxmlformats.org/officeDocument/2006/relationships" r:id="rId7"/>
          <a:extLst>
            <a:ext uri="{FF2B5EF4-FFF2-40B4-BE49-F238E27FC236}">
              <a16:creationId xmlns:a16="http://schemas.microsoft.com/office/drawing/2014/main" xmlns="" id="{5765300F-E8A0-4308-81F5-C4F54E14BEB2}"/>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10" name="AutoShape 23" descr="https://hscvsld.hatinh.gov.vn/sold/VBdi.nsf/xls.gif">
          <a:hlinkClick xmlns:r="http://schemas.openxmlformats.org/officeDocument/2006/relationships" r:id="rId8"/>
          <a:extLst>
            <a:ext uri="{FF2B5EF4-FFF2-40B4-BE49-F238E27FC236}">
              <a16:creationId xmlns:a16="http://schemas.microsoft.com/office/drawing/2014/main" xmlns="" id="{24081EA2-B09D-46BE-9FAB-C6A186BFC902}"/>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31</xdr:row>
      <xdr:rowOff>0</xdr:rowOff>
    </xdr:from>
    <xdr:to>
      <xdr:col>1</xdr:col>
      <xdr:colOff>971550</xdr:colOff>
      <xdr:row>31</xdr:row>
      <xdr:rowOff>161925</xdr:rowOff>
    </xdr:to>
    <xdr:sp macro="" textlink="">
      <xdr:nvSpPr>
        <xdr:cNvPr id="11" name="AutoShape 24" descr="https://hscvsld.hatinh.gov.vn/sold/VBdi.nsf/star_grey.png">
          <a:extLst>
            <a:ext uri="{FF2B5EF4-FFF2-40B4-BE49-F238E27FC236}">
              <a16:creationId xmlns:a16="http://schemas.microsoft.com/office/drawing/2014/main" xmlns="" id="{2A66C2D2-0138-4F59-A371-1A1600B9A697}"/>
            </a:ext>
          </a:extLst>
        </xdr:cNvPr>
        <xdr:cNvSpPr>
          <a:spLocks noChangeAspect="1" noChangeArrowheads="1"/>
        </xdr:cNvSpPr>
      </xdr:nvSpPr>
      <xdr:spPr bwMode="auto">
        <a:xfrm>
          <a:off x="0" y="20697825"/>
          <a:ext cx="1571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12" name="AutoShape 25" descr="https://hscvsld.hatinh.gov.vn/sold/VBdi.nsf/doc.gif">
          <a:hlinkClick xmlns:r="http://schemas.openxmlformats.org/officeDocument/2006/relationships" r:id="rId9"/>
          <a:extLst>
            <a:ext uri="{FF2B5EF4-FFF2-40B4-BE49-F238E27FC236}">
              <a16:creationId xmlns:a16="http://schemas.microsoft.com/office/drawing/2014/main" xmlns="" id="{3486CCD9-79CD-4302-AF78-C831902D612B}"/>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13" name="AutoShape 26" descr="https://hscvsld.hatinh.gov.vn/sold/VBdi.nsf/xls.gif">
          <a:hlinkClick xmlns:r="http://schemas.openxmlformats.org/officeDocument/2006/relationships" r:id="rId10"/>
          <a:extLst>
            <a:ext uri="{FF2B5EF4-FFF2-40B4-BE49-F238E27FC236}">
              <a16:creationId xmlns:a16="http://schemas.microsoft.com/office/drawing/2014/main" xmlns="" id="{D2562710-5186-43CF-841D-3E8CCD1A250E}"/>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14" name="AutoShape 27" descr="https://hscvsld.hatinh.gov.vn/sold/VBdi.nsf/pdf.gif">
          <a:hlinkClick xmlns:r="http://schemas.openxmlformats.org/officeDocument/2006/relationships" r:id="rId11"/>
          <a:extLst>
            <a:ext uri="{FF2B5EF4-FFF2-40B4-BE49-F238E27FC236}">
              <a16:creationId xmlns:a16="http://schemas.microsoft.com/office/drawing/2014/main" xmlns="" id="{571D20A0-8C12-44F8-97D9-A9F4B00D9E77}"/>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15" name="AutoShape 29" descr="https://hscvsld.hatinh.gov.vn/sold/VBdi.nsf/doc.gif">
          <a:hlinkClick xmlns:r="http://schemas.openxmlformats.org/officeDocument/2006/relationships" r:id="rId12"/>
          <a:extLst>
            <a:ext uri="{FF2B5EF4-FFF2-40B4-BE49-F238E27FC236}">
              <a16:creationId xmlns:a16="http://schemas.microsoft.com/office/drawing/2014/main" xmlns="" id="{176A0FE9-8E13-4C53-A361-E098D5166F90}"/>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16" name="AutoShape 30" descr="https://hscvsld.hatinh.gov.vn/sold/VBdi.nsf/pdf.gif">
          <a:hlinkClick xmlns:r="http://schemas.openxmlformats.org/officeDocument/2006/relationships" r:id="rId13"/>
          <a:extLst>
            <a:ext uri="{FF2B5EF4-FFF2-40B4-BE49-F238E27FC236}">
              <a16:creationId xmlns:a16="http://schemas.microsoft.com/office/drawing/2014/main" xmlns="" id="{DF0990A4-A49C-422F-AAE5-EE5FAF2D0983}"/>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17" name="AutoShape 13" descr="https://hscvsld.hatinh.gov.vn/sold/VBdi.nsf/pdf.gif">
          <a:hlinkClick xmlns:r="http://schemas.openxmlformats.org/officeDocument/2006/relationships" r:id="rId14"/>
          <a:extLst>
            <a:ext uri="{FF2B5EF4-FFF2-40B4-BE49-F238E27FC236}">
              <a16:creationId xmlns:a16="http://schemas.microsoft.com/office/drawing/2014/main" xmlns="" id="{183F8C4F-A322-4DD6-AEDD-0AD9F880F5AB}"/>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18" name="AutoShape 15" descr="https://hscvsld.hatinh.gov.vn/sold/VBdi.nsf/doc.gif">
          <a:hlinkClick xmlns:r="http://schemas.openxmlformats.org/officeDocument/2006/relationships" r:id="rId15"/>
          <a:extLst>
            <a:ext uri="{FF2B5EF4-FFF2-40B4-BE49-F238E27FC236}">
              <a16:creationId xmlns:a16="http://schemas.microsoft.com/office/drawing/2014/main" xmlns="" id="{3700172C-8FED-4DA2-A72E-FAE768762124}"/>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31</xdr:row>
      <xdr:rowOff>0</xdr:rowOff>
    </xdr:from>
    <xdr:to>
      <xdr:col>1</xdr:col>
      <xdr:colOff>990600</xdr:colOff>
      <xdr:row>31</xdr:row>
      <xdr:rowOff>161925</xdr:rowOff>
    </xdr:to>
    <xdr:sp macro="" textlink="">
      <xdr:nvSpPr>
        <xdr:cNvPr id="19" name="AutoShape 16" descr="https://hscvsld.hatinh.gov.vn/sold/VBdi.nsf/star_grey.png">
          <a:extLst>
            <a:ext uri="{FF2B5EF4-FFF2-40B4-BE49-F238E27FC236}">
              <a16:creationId xmlns:a16="http://schemas.microsoft.com/office/drawing/2014/main" xmlns="" id="{AB1A4567-C185-487D-A7FE-C88FE3FC71D0}"/>
            </a:ext>
          </a:extLst>
        </xdr:cNvPr>
        <xdr:cNvSpPr>
          <a:spLocks noChangeAspect="1" noChangeArrowheads="1"/>
        </xdr:cNvSpPr>
      </xdr:nvSpPr>
      <xdr:spPr bwMode="auto">
        <a:xfrm>
          <a:off x="19050" y="20697825"/>
          <a:ext cx="1571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20" name="AutoShape 17" descr="https://hscvsld.hatinh.gov.vn/sold/VBdi.nsf/xls.gif">
          <a:hlinkClick xmlns:r="http://schemas.openxmlformats.org/officeDocument/2006/relationships" r:id="rId16"/>
          <a:extLst>
            <a:ext uri="{FF2B5EF4-FFF2-40B4-BE49-F238E27FC236}">
              <a16:creationId xmlns:a16="http://schemas.microsoft.com/office/drawing/2014/main" xmlns="" id="{33B7CB20-E69D-41F7-BE68-EF95569A1719}"/>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21" name="AutoShape 18" descr="https://hscvsld.hatinh.gov.vn/sold/VBdi.nsf/xls.gif">
          <a:hlinkClick xmlns:r="http://schemas.openxmlformats.org/officeDocument/2006/relationships" r:id="rId17"/>
          <a:extLst>
            <a:ext uri="{FF2B5EF4-FFF2-40B4-BE49-F238E27FC236}">
              <a16:creationId xmlns:a16="http://schemas.microsoft.com/office/drawing/2014/main" xmlns="" id="{D11F4D18-2449-4501-B8F8-96AFA2C0395B}"/>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22" name="AutoShape 19" descr="https://hscvsld.hatinh.gov.vn/sold/VBdi.nsf/xls.gif">
          <a:hlinkClick xmlns:r="http://schemas.openxmlformats.org/officeDocument/2006/relationships" r:id="rId18"/>
          <a:extLst>
            <a:ext uri="{FF2B5EF4-FFF2-40B4-BE49-F238E27FC236}">
              <a16:creationId xmlns:a16="http://schemas.microsoft.com/office/drawing/2014/main" xmlns="" id="{CE2548C9-1D54-4736-B9F1-1060C006906B}"/>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31</xdr:row>
      <xdr:rowOff>0</xdr:rowOff>
    </xdr:from>
    <xdr:to>
      <xdr:col>1</xdr:col>
      <xdr:colOff>971550</xdr:colOff>
      <xdr:row>31</xdr:row>
      <xdr:rowOff>161925</xdr:rowOff>
    </xdr:to>
    <xdr:sp macro="" textlink="">
      <xdr:nvSpPr>
        <xdr:cNvPr id="23" name="AutoShape 20" descr="https://hscvsld.hatinh.gov.vn/sold/VBdi.nsf/star_grey.png">
          <a:extLst>
            <a:ext uri="{FF2B5EF4-FFF2-40B4-BE49-F238E27FC236}">
              <a16:creationId xmlns:a16="http://schemas.microsoft.com/office/drawing/2014/main" xmlns="" id="{D2F8C11E-4678-41B3-A777-B413E348A808}"/>
            </a:ext>
          </a:extLst>
        </xdr:cNvPr>
        <xdr:cNvSpPr>
          <a:spLocks noChangeAspect="1" noChangeArrowheads="1"/>
        </xdr:cNvSpPr>
      </xdr:nvSpPr>
      <xdr:spPr bwMode="auto">
        <a:xfrm>
          <a:off x="0" y="20697825"/>
          <a:ext cx="1571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24" name="AutoShape 21" descr="https://hscvsld.hatinh.gov.vn/sold/VBdi.nsf/doc.gif">
          <a:hlinkClick xmlns:r="http://schemas.openxmlformats.org/officeDocument/2006/relationships" r:id="rId19"/>
          <a:extLst>
            <a:ext uri="{FF2B5EF4-FFF2-40B4-BE49-F238E27FC236}">
              <a16:creationId xmlns:a16="http://schemas.microsoft.com/office/drawing/2014/main" xmlns="" id="{CEDC1464-18C0-44D5-873F-160D00E3EBEC}"/>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25" name="AutoShape 22" descr="https://hscvsld.hatinh.gov.vn/sold/VBdi.nsf/doc.gif">
          <a:hlinkClick xmlns:r="http://schemas.openxmlformats.org/officeDocument/2006/relationships" r:id="rId20"/>
          <a:extLst>
            <a:ext uri="{FF2B5EF4-FFF2-40B4-BE49-F238E27FC236}">
              <a16:creationId xmlns:a16="http://schemas.microsoft.com/office/drawing/2014/main" xmlns="" id="{99F44B44-2A8C-48B2-8922-719B81C05B7F}"/>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26" name="AutoShape 23" descr="https://hscvsld.hatinh.gov.vn/sold/VBdi.nsf/xls.gif">
          <a:hlinkClick xmlns:r="http://schemas.openxmlformats.org/officeDocument/2006/relationships" r:id="rId21"/>
          <a:extLst>
            <a:ext uri="{FF2B5EF4-FFF2-40B4-BE49-F238E27FC236}">
              <a16:creationId xmlns:a16="http://schemas.microsoft.com/office/drawing/2014/main" xmlns="" id="{A19AD14C-409C-4995-BA25-3698312CE106}"/>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31</xdr:row>
      <xdr:rowOff>0</xdr:rowOff>
    </xdr:from>
    <xdr:to>
      <xdr:col>1</xdr:col>
      <xdr:colOff>971550</xdr:colOff>
      <xdr:row>31</xdr:row>
      <xdr:rowOff>161925</xdr:rowOff>
    </xdr:to>
    <xdr:sp macro="" textlink="">
      <xdr:nvSpPr>
        <xdr:cNvPr id="27" name="AutoShape 24" descr="https://hscvsld.hatinh.gov.vn/sold/VBdi.nsf/star_grey.png">
          <a:extLst>
            <a:ext uri="{FF2B5EF4-FFF2-40B4-BE49-F238E27FC236}">
              <a16:creationId xmlns:a16="http://schemas.microsoft.com/office/drawing/2014/main" xmlns="" id="{2FB02F4D-6155-4168-8C0B-E81E0EB2CC86}"/>
            </a:ext>
          </a:extLst>
        </xdr:cNvPr>
        <xdr:cNvSpPr>
          <a:spLocks noChangeAspect="1" noChangeArrowheads="1"/>
        </xdr:cNvSpPr>
      </xdr:nvSpPr>
      <xdr:spPr bwMode="auto">
        <a:xfrm>
          <a:off x="0" y="20697825"/>
          <a:ext cx="1571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28" name="AutoShape 25" descr="https://hscvsld.hatinh.gov.vn/sold/VBdi.nsf/doc.gif">
          <a:hlinkClick xmlns:r="http://schemas.openxmlformats.org/officeDocument/2006/relationships" r:id="rId22"/>
          <a:extLst>
            <a:ext uri="{FF2B5EF4-FFF2-40B4-BE49-F238E27FC236}">
              <a16:creationId xmlns:a16="http://schemas.microsoft.com/office/drawing/2014/main" xmlns="" id="{793F4CE3-0248-4DF8-A221-B7DB7858BAFB}"/>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29" name="AutoShape 26" descr="https://hscvsld.hatinh.gov.vn/sold/VBdi.nsf/xls.gif">
          <a:hlinkClick xmlns:r="http://schemas.openxmlformats.org/officeDocument/2006/relationships" r:id="rId23"/>
          <a:extLst>
            <a:ext uri="{FF2B5EF4-FFF2-40B4-BE49-F238E27FC236}">
              <a16:creationId xmlns:a16="http://schemas.microsoft.com/office/drawing/2014/main" xmlns="" id="{795C8A45-886F-42B1-AC43-2E92DA53009A}"/>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30" name="AutoShape 27" descr="https://hscvsld.hatinh.gov.vn/sold/VBdi.nsf/pdf.gif">
          <a:hlinkClick xmlns:r="http://schemas.openxmlformats.org/officeDocument/2006/relationships" r:id="rId24"/>
          <a:extLst>
            <a:ext uri="{FF2B5EF4-FFF2-40B4-BE49-F238E27FC236}">
              <a16:creationId xmlns:a16="http://schemas.microsoft.com/office/drawing/2014/main" xmlns="" id="{4C72BBA5-A5B6-42FA-A119-4A3AAB509AE0}"/>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31" name="AutoShape 29" descr="https://hscvsld.hatinh.gov.vn/sold/VBdi.nsf/doc.gif">
          <a:hlinkClick xmlns:r="http://schemas.openxmlformats.org/officeDocument/2006/relationships" r:id="rId25"/>
          <a:extLst>
            <a:ext uri="{FF2B5EF4-FFF2-40B4-BE49-F238E27FC236}">
              <a16:creationId xmlns:a16="http://schemas.microsoft.com/office/drawing/2014/main" xmlns="" id="{7B43B3F2-6AF7-4F62-ACE3-7265109CC8C7}"/>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31</xdr:row>
      <xdr:rowOff>0</xdr:rowOff>
    </xdr:from>
    <xdr:to>
      <xdr:col>1</xdr:col>
      <xdr:colOff>304800</xdr:colOff>
      <xdr:row>31</xdr:row>
      <xdr:rowOff>161925</xdr:rowOff>
    </xdr:to>
    <xdr:sp macro="" textlink="">
      <xdr:nvSpPr>
        <xdr:cNvPr id="32" name="AutoShape 30" descr="https://hscvsld.hatinh.gov.vn/sold/VBdi.nsf/pdf.gif">
          <a:hlinkClick xmlns:r="http://schemas.openxmlformats.org/officeDocument/2006/relationships" r:id="rId26"/>
          <a:extLst>
            <a:ext uri="{FF2B5EF4-FFF2-40B4-BE49-F238E27FC236}">
              <a16:creationId xmlns:a16="http://schemas.microsoft.com/office/drawing/2014/main" xmlns="" id="{94BA9278-571E-4E65-8D31-5D76D8C4F7C9}"/>
            </a:ext>
          </a:extLst>
        </xdr:cNvPr>
        <xdr:cNvSpPr>
          <a:spLocks noChangeAspect="1" noChangeArrowheads="1"/>
        </xdr:cNvSpPr>
      </xdr:nvSpPr>
      <xdr:spPr bwMode="auto">
        <a:xfrm>
          <a:off x="600075" y="2069782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31</xdr:row>
      <xdr:rowOff>0</xdr:rowOff>
    </xdr:from>
    <xdr:to>
      <xdr:col>1</xdr:col>
      <xdr:colOff>63500</xdr:colOff>
      <xdr:row>31</xdr:row>
      <xdr:rowOff>102592</xdr:rowOff>
    </xdr:to>
    <xdr:sp macro="" textlink="">
      <xdr:nvSpPr>
        <xdr:cNvPr id="33" name="Hộp Văn bản 32">
          <a:extLst>
            <a:ext uri="{FF2B5EF4-FFF2-40B4-BE49-F238E27FC236}">
              <a16:creationId xmlns:a16="http://schemas.microsoft.com/office/drawing/2014/main" xmlns="" id="{C016A0A0-AE91-4843-9CB8-0679DBB8F231}"/>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X4A0H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34" name="Hộp Văn bản 33">
          <a:extLst>
            <a:ext uri="{FF2B5EF4-FFF2-40B4-BE49-F238E27FC236}">
              <a16:creationId xmlns:a16="http://schemas.microsoft.com/office/drawing/2014/main" xmlns="" id="{4D9FDBEB-5763-4F00-AD03-C8EA57B357D6}"/>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35" name="Hộp Văn bản 34">
          <a:extLst>
            <a:ext uri="{FF2B5EF4-FFF2-40B4-BE49-F238E27FC236}">
              <a16:creationId xmlns:a16="http://schemas.microsoft.com/office/drawing/2014/main" xmlns="" id="{D8CF4C19-A91C-4AA8-A355-F7A909A8CEF9}"/>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X4A2H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36" name="Hộp Văn bản 35">
          <a:extLst>
            <a:ext uri="{FF2B5EF4-FFF2-40B4-BE49-F238E27FC236}">
              <a16:creationId xmlns:a16="http://schemas.microsoft.com/office/drawing/2014/main" xmlns="" id="{FBB7ACA1-1F5B-4A52-BCBE-9C3E5B2E2B55}"/>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X4A3H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37" name="Hộp Văn bản 36">
          <a:extLst>
            <a:ext uri="{FF2B5EF4-FFF2-40B4-BE49-F238E27FC236}">
              <a16:creationId xmlns:a16="http://schemas.microsoft.com/office/drawing/2014/main" xmlns="" id="{C9F50613-8C72-4B6C-8020-D84405739FB4}"/>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X4A4H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38" name="Hộp Văn bản 37">
          <a:extLst>
            <a:ext uri="{FF2B5EF4-FFF2-40B4-BE49-F238E27FC236}">
              <a16:creationId xmlns:a16="http://schemas.microsoft.com/office/drawing/2014/main" xmlns="" id="{C0BCAC28-1E3A-4F85-B240-6771B870EEBA}"/>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X4A5H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39" name="Hộp Văn bản 38">
          <a:extLst>
            <a:ext uri="{FF2B5EF4-FFF2-40B4-BE49-F238E27FC236}">
              <a16:creationId xmlns:a16="http://schemas.microsoft.com/office/drawing/2014/main" xmlns="" id="{E6BC41C1-042D-43A5-9BA7-440202FFD0B2}"/>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X4A6H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0" name="Hộp Văn bản 39">
          <a:extLst>
            <a:ext uri="{FF2B5EF4-FFF2-40B4-BE49-F238E27FC236}">
              <a16:creationId xmlns:a16="http://schemas.microsoft.com/office/drawing/2014/main" xmlns="" id="{FF525C2F-F3BE-4D38-9509-D36FC1A54FE9}"/>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X4A7H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1" name="Hộp Văn bản 40">
          <a:extLst>
            <a:ext uri="{FF2B5EF4-FFF2-40B4-BE49-F238E27FC236}">
              <a16:creationId xmlns:a16="http://schemas.microsoft.com/office/drawing/2014/main" xmlns="" id="{EDD2C74C-B869-45FF-91A6-DE2ACAB3D09A}"/>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X4A8H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2" name="Hộp Văn bản 41">
          <a:extLst>
            <a:ext uri="{FF2B5EF4-FFF2-40B4-BE49-F238E27FC236}">
              <a16:creationId xmlns:a16="http://schemas.microsoft.com/office/drawing/2014/main" xmlns="" id="{42FA8461-C0DC-45AB-8052-D2E7450501C7}"/>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X4A9H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3" name="Hộp Văn bản 42">
          <a:extLst>
            <a:ext uri="{FF2B5EF4-FFF2-40B4-BE49-F238E27FC236}">
              <a16:creationId xmlns:a16="http://schemas.microsoft.com/office/drawing/2014/main" xmlns="" id="{62E4B83C-47CD-4BEA-9407-F315B66208F8}"/>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X4A10H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4" name="Hộp Văn bản 43">
          <a:extLst>
            <a:ext uri="{FF2B5EF4-FFF2-40B4-BE49-F238E27FC236}">
              <a16:creationId xmlns:a16="http://schemas.microsoft.com/office/drawing/2014/main" xmlns="" id="{570B7796-BE27-40F5-9FDE-E4A1185771B5}"/>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X4A11H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5" name="Hộp Văn bản 44">
          <a:extLst>
            <a:ext uri="{FF2B5EF4-FFF2-40B4-BE49-F238E27FC236}">
              <a16:creationId xmlns:a16="http://schemas.microsoft.com/office/drawing/2014/main" xmlns="" id="{3C948F61-7254-4673-8FD2-49B4B5DA99B1}"/>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X4A12H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6" name="Hộp Văn bản 45">
          <a:extLst>
            <a:ext uri="{FF2B5EF4-FFF2-40B4-BE49-F238E27FC236}">
              <a16:creationId xmlns:a16="http://schemas.microsoft.com/office/drawing/2014/main" xmlns="" id="{2F242CDD-0751-4DC0-A9CF-925235686F0F}"/>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X4A13H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7" name="Hộp Văn bản 46">
          <a:extLst>
            <a:ext uri="{FF2B5EF4-FFF2-40B4-BE49-F238E27FC236}">
              <a16:creationId xmlns:a16="http://schemas.microsoft.com/office/drawing/2014/main" xmlns="" id="{D1D838F5-11CD-4A7E-88DE-1C85EB0985D9}"/>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X4A14H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8" name="Hộp Văn bản 47">
          <a:extLst>
            <a:ext uri="{FF2B5EF4-FFF2-40B4-BE49-F238E27FC236}">
              <a16:creationId xmlns:a16="http://schemas.microsoft.com/office/drawing/2014/main" xmlns="" id="{B0F2E8A8-DE27-4DB4-B893-2A22698F5A3B}"/>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X4A15H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49" name="Hộp Văn bản 48">
          <a:extLst>
            <a:ext uri="{FF2B5EF4-FFF2-40B4-BE49-F238E27FC236}">
              <a16:creationId xmlns:a16="http://schemas.microsoft.com/office/drawing/2014/main" xmlns="" id="{E34A0D9C-D203-4774-B342-0AD0781D7843}"/>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X4A16H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50" name="Hộp Văn bản 49">
          <a:extLst>
            <a:ext uri="{FF2B5EF4-FFF2-40B4-BE49-F238E27FC236}">
              <a16:creationId xmlns:a16="http://schemas.microsoft.com/office/drawing/2014/main" xmlns="" id="{4D6E2022-5CFC-48E8-ADC4-E6F25658E2B7}"/>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X4A17H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51" name="Hộp Văn bản 50">
          <a:extLst>
            <a:ext uri="{FF2B5EF4-FFF2-40B4-BE49-F238E27FC236}">
              <a16:creationId xmlns:a16="http://schemas.microsoft.com/office/drawing/2014/main" xmlns="" id="{80CD8031-97A9-4E80-83C5-B81EA64C0C7C}"/>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X4A18H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52" name="Hộp Văn bản 51">
          <a:extLst>
            <a:ext uri="{FF2B5EF4-FFF2-40B4-BE49-F238E27FC236}">
              <a16:creationId xmlns:a16="http://schemas.microsoft.com/office/drawing/2014/main" xmlns="" id="{94A96CAE-F6D1-4C72-B76F-C57FBE3DF9A8}"/>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X4A19H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53" name="Hộp Văn bản 52">
          <a:extLst>
            <a:ext uri="{FF2B5EF4-FFF2-40B4-BE49-F238E27FC236}">
              <a16:creationId xmlns:a16="http://schemas.microsoft.com/office/drawing/2014/main" xmlns="" id="{892F9E9C-D6A3-41A4-8157-79A862FF2D3D}"/>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X4A20H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54" name="Hộp Văn bản 53">
          <a:extLst>
            <a:ext uri="{FF2B5EF4-FFF2-40B4-BE49-F238E27FC236}">
              <a16:creationId xmlns:a16="http://schemas.microsoft.com/office/drawing/2014/main" xmlns="" id="{1D8420DC-7C8A-49A4-830D-724A228A3C05}"/>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X4A21H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55" name="Hộp Văn bản 54">
          <a:extLst>
            <a:ext uri="{FF2B5EF4-FFF2-40B4-BE49-F238E27FC236}">
              <a16:creationId xmlns:a16="http://schemas.microsoft.com/office/drawing/2014/main" xmlns="" id="{C25F8C6D-3F21-48A0-8A16-BC66917A0EFD}"/>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X4A22H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56" name="Hộp Văn bản 55">
          <a:extLst>
            <a:ext uri="{FF2B5EF4-FFF2-40B4-BE49-F238E27FC236}">
              <a16:creationId xmlns:a16="http://schemas.microsoft.com/office/drawing/2014/main" xmlns="" id="{ED5F95E1-830E-46FF-B151-04872123846A}"/>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X4A23H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57" name="Hộp Văn bản 56">
          <a:extLst>
            <a:ext uri="{FF2B5EF4-FFF2-40B4-BE49-F238E27FC236}">
              <a16:creationId xmlns:a16="http://schemas.microsoft.com/office/drawing/2014/main" xmlns="" id="{98C79647-A7F2-4C24-B0EC-CFFBC79B1C4A}"/>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X4A24H</a:t>
          </a:r>
        </a:p>
      </xdr:txBody>
    </xdr:sp>
    <xdr:clientData/>
  </xdr:twoCellAnchor>
  <xdr:twoCellAnchor>
    <xdr:from>
      <xdr:col>1</xdr:col>
      <xdr:colOff>0</xdr:colOff>
      <xdr:row>31</xdr:row>
      <xdr:rowOff>0</xdr:rowOff>
    </xdr:from>
    <xdr:to>
      <xdr:col>1</xdr:col>
      <xdr:colOff>63500</xdr:colOff>
      <xdr:row>31</xdr:row>
      <xdr:rowOff>102592</xdr:rowOff>
    </xdr:to>
    <xdr:sp macro="" textlink="">
      <xdr:nvSpPr>
        <xdr:cNvPr id="58" name="Hộp Văn bản 57">
          <a:extLst>
            <a:ext uri="{FF2B5EF4-FFF2-40B4-BE49-F238E27FC236}">
              <a16:creationId xmlns:a16="http://schemas.microsoft.com/office/drawing/2014/main" xmlns="" id="{DBA2ED41-0971-4CE6-902D-7DD1947D1E54}"/>
            </a:ext>
          </a:extLst>
        </xdr:cNvPr>
        <xdr:cNvSpPr txBox="1"/>
      </xdr:nvSpPr>
      <xdr:spPr>
        <a:xfrm>
          <a:off x="600075" y="20697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vi-VN" sz="100">
              <a:latin typeface="ZWAdobeF" pitchFamily="2" charset="0"/>
            </a:rPr>
            <a:t>X4A25H</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Y4\SharedDocs\LAN\Ha%20Tay\QuangNinh\NGOCHA\TBGieng\GiengH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8ADE18F0\CSDLmoi_2011-2020_25.8.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6BD4BDAA\TH%202016-2020%20091020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F14288C\TH%202016-2020%20091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H2C\Downloads\TPC\AppData\Local\Microsoft\Windows\Temporary%20Internet%20Files\Content.IE5\ZRITJB1Y\KH%202016%20(NSTW%20-%20NSDP)%20Ch&#237;nh%20th&#7913;c%20nhap%20bieu%208123%20ngay%2026-11-2015%20o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Sonla\DTOAN\phong%20nen\DT-THL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3DDAD62\PIPE-03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Gia%20VL%20den%20H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6"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lxd2\c\BCNCKT\B_Can\Ba_b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H2C\Downloads\nguyenduy\Downloads\giangdtt318a\THANH%20SON\KE%20HOACH%202016\TRUC%20GUI\ke%20hoach%202016.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hda\news\DOCUME~1\VTDKHO~1.VIN\LOCALS~1\Temp\Rar$DI00.375\ANH\BCDT-05\BANRA\BCDT-05\LE\03-05(KHAITHU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3315CB0\TH%202017%20BC%20QH%2016.1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DD95149\TH%202017%20BC%20QH%2016.1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Gia%20giao%20VL%20den%20HT"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CTHUY-TC-09.dwg"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y02\d\Tuan_829\DThau_CaiLan\469\DTC.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thang%20bn\Desktop\SongCau\TRUONG\B14\new\may6\CROSSHEADp16-b14n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7A740737\CSDLmoi_2011-2020_25.8.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
      <sheetName val="Bia "/>
      <sheetName val="th17"/>
      <sheetName val="H17"/>
      <sheetName val="XXXXXXXX"/>
      <sheetName val="XL4Poppy"/>
      <sheetName val="SL"/>
      <sheetName val="dongia (2)"/>
      <sheetName val="thao-go"/>
    </sheetNames>
    <sheetDataSet>
      <sheetData sheetId="0" refreshError="1"/>
      <sheetData sheetId="1"/>
      <sheetData sheetId="2"/>
      <sheetData sheetId="3"/>
      <sheetData sheetId="4" refreshError="1"/>
      <sheetData sheetId="5">
        <row r="4">
          <cell r="C4" t="str">
            <v>Delete</v>
          </cell>
        </row>
      </sheetData>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dgct"/>
      <sheetName val="dtct"/>
      <sheetName val="Sheet10"/>
      <sheetName val="Sheet11"/>
      <sheetName val="Sheet12"/>
      <sheetName val="Sheet13"/>
      <sheetName val="Sheet14"/>
      <sheetName val="Sheet15"/>
      <sheetName val="Sheet16"/>
      <sheetName val="Sheet1"/>
      <sheetName val="Sheet2"/>
      <sheetName val="Sheet3"/>
      <sheetName val="Sheet4"/>
      <sheetName val="Sheet5"/>
      <sheetName val="Sheet6"/>
      <sheetName val="Sheet7"/>
      <sheetName val="Sheet8"/>
      <sheetName val="Sheet9"/>
      <sheetName val="XL4Poppy"/>
      <sheetName val="Dinh muc du toan"/>
      <sheetName val="Config"/>
      <sheetName val="AutoClose"/>
      <sheetName val="Lç khoan LK1"/>
      <sheetName val="NC"/>
      <sheetName val="M"/>
      <sheetName val="TSo"/>
      <sheetName val="PC"/>
      <sheetName val="Vua"/>
      <sheetName val="KL"/>
      <sheetName val="VC"/>
      <sheetName val="DGduong"/>
      <sheetName val="DT"/>
      <sheetName val="TH"/>
      <sheetName val="Thu"/>
      <sheetName val="XXXXXXXX"/>
      <sheetName val="TSCD DUNG CHUNG "/>
      <sheetName val="KHKHAUHAOTSCHUNG"/>
      <sheetName val="TSCDTOAN NHA MAY"/>
      <sheetName val="CPSXTOAN BO SP"/>
      <sheetName val="PBCPCHUNG CHO CAC DTUONG"/>
      <sheetName val="VLieu"/>
      <sheetName val="CT"/>
      <sheetName val="DToan"/>
      <sheetName val="Tong hop"/>
      <sheetName val="Cuoc V.chuyen"/>
      <sheetName val="TH An ca"/>
      <sheetName val="XN SL An ca"/>
      <sheetName val="Dang ky an ca"/>
      <sheetName val="Dang ky an ca T2"/>
      <sheetName val="XL4Test5"/>
      <sheetName val="total"/>
      <sheetName val="(viet)"/>
      <sheetName val="dictionary"/>
      <sheetName val="New(eng)"/>
      <sheetName val="RFI(eng)SW-sun"/>
      <sheetName val="RFI(eng)HVP-sun"/>
      <sheetName val="RFI(eng)SW"/>
      <sheetName val="RFI(eng)SW (2)"/>
      <sheetName val="RFI(eng)HVP"/>
      <sheetName val="RFI(eng)Lab."/>
      <sheetName val="RFI -add"/>
      <sheetName val="C47-456"/>
      <sheetName val="C46"/>
      <sheetName val="C47-PII"/>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00000000"/>
      <sheetName val="DTduong"/>
      <sheetName val="Nhahat"/>
      <sheetName val="bg+th45"/>
      <sheetName val="4-5"/>
      <sheetName val="bg+th34"/>
      <sheetName val="3-4"/>
      <sheetName val="bg+th23"/>
      <sheetName val="2-3"/>
      <sheetName val="bg+th12"/>
      <sheetName val="1-2"/>
      <sheetName val="bg+th"/>
      <sheetName val="ptvl"/>
      <sheetName val="0-1"/>
      <sheetName val="DT-THL7"/>
      <sheetName val="T2"/>
      <sheetName val="T3"/>
      <sheetName val="T4"/>
      <sheetName val="T5"/>
      <sheetName val="THop"/>
      <sheetName val="THKD"/>
      <sheetName val="10000000"/>
      <sheetName val="20000000"/>
      <sheetName val="30000000"/>
      <sheetName val="40000000"/>
      <sheetName val="50000000"/>
      <sheetName val="60000000"/>
      <sheetName val="Thdien"/>
      <sheetName val="DTdien"/>
    </sheetNames>
    <sheetDataSet>
      <sheetData sheetId="0" refreshError="1">
        <row r="9">
          <cell r="N9">
            <v>118182</v>
          </cell>
        </row>
        <row r="16">
          <cell r="N16">
            <v>759</v>
          </cell>
        </row>
        <row r="17">
          <cell r="N17">
            <v>55000</v>
          </cell>
        </row>
        <row r="38">
          <cell r="N38">
            <v>4.5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N\MGT-DRT\MGT-IMPR\MGT-SC@\BA0"/>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Gia VL"/>
      <sheetName val="Bang gia ca may"/>
      <sheetName val="Bang luong CB"/>
      <sheetName val="Bang P.tich CT"/>
      <sheetName val="D.toan chi tiet"/>
      <sheetName val="Bang TH Dtoan"/>
      <sheetName val="XXXXXXXX"/>
      <sheetName val="Chart1"/>
      <sheetName val="Interim payment"/>
      <sheetName val="Letter"/>
      <sheetName val="Bid Sum"/>
      <sheetName val="Item B"/>
      <sheetName val="Dg A"/>
      <sheetName val="Dg B&amp;C"/>
      <sheetName val="Rates&amp;Prices"/>
      <sheetName val="Material at site"/>
      <sheetName val="XL4Poppy"/>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116(300)"/>
      <sheetName val="116(200)"/>
      <sheetName val="116(150)"/>
      <sheetName val="00000000"/>
      <sheetName val="MD"/>
      <sheetName val="ND"/>
      <sheetName val="CONG"/>
      <sheetName val="DGCT"/>
      <sheetName val="DTHH"/>
      <sheetName val="Bang1"/>
      <sheetName val="TAI TRONG"/>
      <sheetName val="NOI LUC"/>
      <sheetName val="TINH DUYET THTT CHINH"/>
      <sheetName val="TDUYET THTT PHU"/>
      <sheetName val="TINH DAO DONG VA DO VONG"/>
      <sheetName val="TINH NEO"/>
      <sheetName val="1"/>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hart2"/>
      <sheetName val="Chi tiet - Dv lap"/>
      <sheetName val="TH KHTC"/>
      <sheetName val="000"/>
      <sheetName val="be tong"/>
      <sheetName val="Thep"/>
      <sheetName val="Tong hop thep"/>
      <sheetName val="BC_KKTSCD"/>
      <sheetName val="Chitiet"/>
      <sheetName val="Sheet2 (2)"/>
      <sheetName val="Mau_BC_KKTSCD"/>
      <sheetName val="KH 2003 (moi max)"/>
      <sheetName val="Congty"/>
      <sheetName val="VPPN"/>
      <sheetName val="XN74"/>
      <sheetName val="XN54"/>
      <sheetName val="XN33"/>
      <sheetName val="NK96"/>
      <sheetName val="XL4Test5"/>
      <sheetName val="KH12"/>
      <sheetName val="CN12"/>
      <sheetName val="HD12"/>
      <sheetName val="KH1"/>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DT"/>
      <sheetName val="THND"/>
      <sheetName val="THMD"/>
      <sheetName val="Phtro1"/>
      <sheetName val="DTKS1"/>
      <sheetName val="CT1m"/>
      <sheetName val="Thep "/>
      <sheetName val="Chi tiet Khoi luong"/>
      <sheetName val="TH khoi luong"/>
      <sheetName val="Chiet tinh vat lieu "/>
      <sheetName val="TH KL VL"/>
      <sheetName val="VL"/>
      <sheetName val="CTXD"/>
      <sheetName val=".."/>
      <sheetName val="CTDN"/>
      <sheetName val="san vuon"/>
      <sheetName val="khu phu tro"/>
      <sheetName val="Thuyet minh"/>
      <sheetName val="CQ-HQ"/>
      <sheetName val="Phu luc"/>
      <sheetName val="Gia trÞ"/>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cd viaK0-T6"/>
      <sheetName val="cdvia T6-Tc24"/>
      <sheetName val="cdvia Tc24-T46"/>
      <sheetName val="cdbtnL2ko-k0+361"/>
      <sheetName val="cd btnL2k0+361-T19"/>
      <sheetName val="01"/>
      <sheetName val="02"/>
      <sheetName val="03"/>
      <sheetName val="04"/>
      <sheetName val="05"/>
      <sheetName val="Sheet18"/>
      <sheetName val="Sheet19"/>
      <sheetName val="Sheet20"/>
      <sheetName val="tscd"/>
      <sheetName val="KM"/>
      <sheetName val="KHOANMUC"/>
      <sheetName val="CPQL"/>
      <sheetName val="SANLUONG"/>
      <sheetName val="SSCP-SL"/>
      <sheetName val="CPSX"/>
      <sheetName val="KQKD"/>
      <sheetName val="CDSL (2)"/>
      <sheetName val="00000001"/>
      <sheetName val="00000002"/>
      <sheetName val="00000003"/>
      <sheetName val="00000004"/>
      <sheetName val="THCT"/>
      <sheetName val="cap cho cac DT"/>
      <sheetName val="Ung - hoan"/>
      <sheetName val="CP may"/>
      <sheetName val="SS"/>
      <sheetName val="NVL"/>
      <sheetName val="10000000"/>
      <sheetName val="dutoan1"/>
      <sheetName val="Anhtoan"/>
      <sheetName val="dutoan2"/>
      <sheetName val="vat tu"/>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9"/>
      <sheetName val="1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KL VL"/>
      <sheetName val="KHCTiet"/>
      <sheetName val="QT 9-6"/>
      <sheetName val="Thuong luu HB"/>
      <sheetName val="QT03"/>
      <sheetName val="QT"/>
      <sheetName val="PTmay"/>
      <sheetName val="KK"/>
      <sheetName val="QT Ky T"/>
      <sheetName val="BCKT"/>
      <sheetName val="bc vt TON BAI"/>
      <sheetName val="XXXXXXX0"/>
      <sheetName val="Quang Tri"/>
      <sheetName val="TTHue"/>
      <sheetName val="Da Nang"/>
      <sheetName val="Quang Nam"/>
      <sheetName val="Quang Ngai"/>
      <sheetName val="TH DH-QN"/>
      <sheetName val="KP HD"/>
      <sheetName val="DB HD"/>
      <sheetName val="CHIT"/>
      <sheetName val="THXH"/>
      <sheetName val="BHXH"/>
      <sheetName val="phan tich DG"/>
      <sheetName val="gia vat lieu"/>
      <sheetName val="gia xe may"/>
      <sheetName val="gia nhan cong"/>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1(T1)04"/>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cong Q2"/>
      <sheetName val="T.U luong Q1"/>
      <sheetName val="T.U luong Q2"/>
      <sheetName val="T.U luong Q3"/>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Q1-02"/>
      <sheetName val="Q2-02"/>
      <sheetName val="Q3-02"/>
      <sheetName val="Phu luc HD"/>
      <sheetName val="Gia du thau"/>
      <sheetName val="PTDG"/>
      <sheetName val="Ca xe"/>
      <sheetName val="Caodo"/>
      <sheetName val="Dat"/>
      <sheetName val="KL-CTTK"/>
      <sheetName val="BTH"/>
      <sheetName val="TM"/>
      <sheetName val="BU-gian"/>
      <sheetName val="Bu-Ha"/>
      <sheetName val="PTVT"/>
      <sheetName val="Gia DAN"/>
      <sheetName val="Dan"/>
      <sheetName val="Cuoc"/>
      <sheetName val="Bugia"/>
      <sheetName val="KL57"/>
      <sheetName val="sent to"/>
      <sheetName val="THDT"/>
      <sheetName val="DM-Goc"/>
      <sheetName val="Gia-CT"/>
      <sheetName val="PTCP"/>
      <sheetName val="cphoi"/>
      <sheetName val="XN79"/>
      <sheetName val="CTMT"/>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Quyet toan"/>
      <sheetName val="Thu hoi"/>
      <sheetName val="Lai vay"/>
      <sheetName val="Tien vay"/>
      <sheetName val="Cong no"/>
      <sheetName val="Cop pha"/>
      <sheetName val="20000000"/>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clvl"/>
      <sheetName val="Chenh lech"/>
      <sheetName val="Kinh phí"/>
      <sheetName val="CT xa"/>
      <sheetName val="TLGC"/>
      <sheetName val="BL"/>
      <sheetName val="tc"/>
      <sheetName val="TDT"/>
      <sheetName val="Tien ung"/>
      <sheetName val="phi luong3"/>
      <sheetName val="KH-2001"/>
      <sheetName val="KH-2002"/>
      <sheetName val="KH-2003"/>
      <sheetName val="DGTL"/>
      <sheetName val="®¬ngi¸"/>
      <sheetName val="dongle"/>
      <sheetName val="XE DAU"/>
      <sheetName val="XE XANG"/>
      <sheetName val="Thang 12"/>
      <sheetName val="Thang 1"/>
      <sheetName val="moi"/>
      <sheetName val="Thang 12 (2)"/>
      <sheetName val="Thang 01"/>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5A-BH"/>
      <sheetName val="C46A-BH"/>
      <sheetName val="C47A-BH"/>
      <sheetName val="C48A-BH"/>
      <sheetName val="S-53-1"/>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pt0-1"/>
      <sheetName val="kp0-1"/>
      <sheetName val="0-1"/>
      <sheetName val="pt2-3"/>
      <sheetName val="thkp2-3"/>
      <sheetName val="2-3"/>
      <sheetName val="cl1-2"/>
      <sheetName val="thkp1-2"/>
      <sheetName val="clvl1-2"/>
      <sheetName val="1-2"/>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0_x0000_Ԁ_x0000_가"/>
      <sheetName val="_MGT-DRT_MGT-IMPR_MGT-SC@_BA039"/>
      <sheetName val="T_x0003_"/>
      <sheetName val="_N_MGT-DRT_MGT-IMPR_MGT-SC@_BA0"/>
      <sheetName val="_PIPE-03E.XLSÝ26+960-27+150.4(k"/>
      <sheetName val="BU13-_x0003_"/>
      <sheetName val="tph AAHSTOT27"/>
      <sheetName val="TPH10x20"/>
      <sheetName val="TPH5x10"/>
      <sheetName val="TPH0x5"/>
      <sheetName val="TPHCVang"/>
      <sheetName val="TPHBDa"/>
      <sheetName val="TH VL, NC, DDHT Thanhphuoc"/>
      <sheetName val="??-BLDG"/>
      <sheetName val="Du_lieu"/>
      <sheetName val="Luong 4 SPH"/>
      <sheetName val="D.HopKL"/>
      <sheetName val="MTL$-INTER"/>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 o "/>
      <sheetName val="PNT-QUOT-#3"/>
      <sheetName val="CBR"/>
      <sheetName val="Analysis"/>
      <sheetName val="C-C"/>
      <sheetName val="D-D"/>
      <sheetName val="QG"/>
      <sheetName val="Check C"/>
      <sheetName val="Bang luong _x0011_"/>
      <sheetName val="TIEN GOI"/>
      <sheetName val="tra-vat-lieu"/>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ၔonghop"/>
      <sheetName val="B"/>
      <sheetName val="C"/>
      <sheetName val="D"/>
      <sheetName val="F"/>
      <sheetName val="G"/>
      <sheetName val="I"/>
      <sheetName val="K"/>
      <sheetName val="L"/>
      <sheetName val="M"/>
      <sheetName val="N"/>
      <sheetName val="O"/>
      <sheetName val="P"/>
      <sheetName val="S"/>
      <sheetName val="U"/>
      <sheetName val="T"/>
      <sheetName val="XNT"/>
      <sheetName val="BBKKT11"/>
      <sheetName val="0"/>
      <sheetName val="A6,MAY"/>
      <sheetName val="Sheet2 (&quot;)"/>
      <sheetName val=" 4"/>
      <sheetName val="Thang01"/>
      <sheetName val="Thang02"/>
      <sheetName val="Thang03"/>
      <sheetName val="Thang04"/>
      <sheetName val="Thang05"/>
      <sheetName val="Thang06"/>
      <sheetName val="Thang07"/>
      <sheetName val="Thang08"/>
      <sheetName val="Thang09"/>
      <sheetName val="Thang10"/>
      <sheetName val="Thang11"/>
      <sheetName val="Thang12"/>
      <sheetName val="Ketchuyen"/>
      <sheetName val="klctiet"/>
      <sheetName val="VC MONG"/>
      <sheetName val="LUONG NC"/>
      <sheetName val="30000000"/>
      <sheetName val="253 K98"/>
    </sheetNames>
    <definedNames>
      <definedName name="DataFilter"/>
      <definedName name="DataSort"/>
      <definedName name="GoBack"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efreshError="1"/>
      <sheetData sheetId="384" refreshError="1"/>
      <sheetData sheetId="385" refreshError="1"/>
      <sheetData sheetId="386" refreshError="1"/>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refreshError="1"/>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refreshError="1"/>
      <sheetData sheetId="571" refreshError="1"/>
      <sheetData sheetId="572" refreshError="1"/>
      <sheetData sheetId="573"/>
      <sheetData sheetId="574"/>
      <sheetData sheetId="575"/>
      <sheetData sheetId="576"/>
      <sheetData sheetId="577" refreshError="1"/>
      <sheetData sheetId="578" refreshError="1"/>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refreshError="1"/>
      <sheetData sheetId="641" refreshError="1"/>
      <sheetData sheetId="642" refreshError="1"/>
      <sheetData sheetId="643" refreshError="1"/>
      <sheetData sheetId="644" refreshError="1"/>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refreshError="1"/>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refreshError="1"/>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refreshError="1"/>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refreshError="1"/>
      <sheetData sheetId="873" refreshError="1"/>
      <sheetData sheetId="874" refreshError="1"/>
      <sheetData sheetId="875" refreshError="1"/>
      <sheetData sheetId="876" refreshError="1"/>
      <sheetData sheetId="877"/>
      <sheetData sheetId="878" refreshError="1"/>
      <sheetData sheetId="879" refreshError="1"/>
      <sheetData sheetId="880" refreshError="1"/>
      <sheetData sheetId="881" refreshError="1"/>
      <sheetData sheetId="882" refreshError="1"/>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sheetData sheetId="1306"/>
      <sheetData sheetId="1307" refreshError="1"/>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sheetData sheetId="1335"/>
      <sheetData sheetId="1336"/>
      <sheetData sheetId="1337"/>
      <sheetData sheetId="1338"/>
      <sheetData sheetId="1339"/>
      <sheetData sheetId="1340"/>
      <sheetData sheetId="134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sheetData sheetId="137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sheetData sheetId="1503"/>
      <sheetData sheetId="1504"/>
      <sheetData sheetId="1505"/>
      <sheetData sheetId="1506"/>
      <sheetData sheetId="1507" refreshError="1"/>
      <sheetData sheetId="1508" refreshError="1"/>
      <sheetData sheetId="1509" refreshError="1"/>
      <sheetData sheetId="1510"/>
      <sheetData sheetId="1511"/>
      <sheetData sheetId="1512"/>
      <sheetData sheetId="1513"/>
      <sheetData sheetId="1514"/>
      <sheetData sheetId="1515"/>
      <sheetData sheetId="1516" refreshError="1"/>
      <sheetData sheetId="1517" refreshError="1"/>
      <sheetData sheetId="1518"/>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sheetData sheetId="1580" refreshError="1"/>
      <sheetData sheetId="1581" refreshError="1"/>
      <sheetData sheetId="1582" refreshError="1"/>
      <sheetData sheetId="1583" refreshError="1"/>
      <sheetData sheetId="1584"/>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sheetData sheetId="1649"/>
      <sheetData sheetId="165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sheetData sheetId="54"/>
      <sheetData sheetId="55"/>
      <sheetData sheetId="56"/>
      <sheetData sheetId="57">
        <row r="123">
          <cell r="F123">
            <v>4.5632445555441416E-2</v>
          </cell>
        </row>
      </sheetData>
      <sheetData sheetId="58">
        <row r="99">
          <cell r="BP99">
            <v>6.7156099999999999</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ro giup"/>
      <sheetName val="THDZ0,4"/>
      <sheetName val="TH DZ35"/>
      <sheetName val="THTram"/>
      <sheetName val="조명시설"/>
      <sheetName val="Sheet1"/>
      <sheetName val="chi tiet TBA"/>
      <sheetName val="Don gia"/>
      <sheetName val="SILICATE"/>
      <sheetName val="DG"/>
      <sheetName val="DON GIA CAN THO"/>
      <sheetName val="Don gia chi tiet"/>
      <sheetName val="TinhGiaMTC"/>
      <sheetName val="TinhGiaNC"/>
      <sheetName val="RAB AR&amp;STR"/>
      <sheetName val="Earthwork"/>
      <sheetName val="Input"/>
      <sheetName val="DANHPHAP"/>
      <sheetName val="chi tiet C"/>
      <sheetName val="공통가설"/>
      <sheetName val="ptnc"/>
      <sheetName val="ptvl"/>
      <sheetName val="ptm"/>
      <sheetName val="물량표S"/>
      <sheetName val="PU_ITALY_"/>
      <sheetName val="TH_DZ35"/>
      <sheetName val="Tro_giup"/>
      <sheetName val="DON_GIA_CAN_THO"/>
      <sheetName val="PU_ITALY_1"/>
      <sheetName val="TH_DZ351"/>
      <sheetName val="Tro_giup1"/>
      <sheetName val="DON_GIA_CAN_THO1"/>
      <sheetName val="gvl"/>
      <sheetName val="DC"/>
      <sheetName val="NL"/>
      <sheetName val="DON GIA TRAM (3)"/>
      <sheetName val="dongia"/>
      <sheetName val="TONGKE-HT"/>
      <sheetName val="7606 DZ"/>
      <sheetName val="Control"/>
      <sheetName val="THVATTU"/>
      <sheetName val="DATA"/>
      <sheetName val="Customize Your Purchase Order"/>
      <sheetName val="XT_Buoc 3"/>
      <sheetName val="VL,NC,MTC"/>
      <sheetName val="#REF"/>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dnc4"/>
      <sheetName val="갑지"/>
      <sheetName val="침하계"/>
      <sheetName val="BETON"/>
      <sheetName val="24-ACMV"/>
      <sheetName val="Adix A"/>
      <sheetName val="PU_ITALY_2"/>
      <sheetName val="TH_DZ352"/>
      <sheetName val="Tro_giup2"/>
      <sheetName val="DON_GIA_CAN_THO2"/>
      <sheetName val="Don_gia_chi_tiet"/>
      <sheetName val="Don_gia"/>
      <sheetName val="DON_GIA_TRAM_(3)"/>
      <sheetName val="7606_DZ"/>
      <sheetName val="TONG_HOP_VL-NC_TT"/>
      <sheetName val="CHITIET_VL-NC-TT_-1p"/>
      <sheetName val="KPVC-BD_"/>
      <sheetName val="dg67-1"/>
      <sheetName val="chiet tinh"/>
      <sheetName val="BANCO (2)"/>
      <sheetName val="MT DPin (2)"/>
      <sheetName val="S-curve "/>
      <sheetName val="CTG"/>
      <sheetName val="Commercial value"/>
      <sheetName val="NC"/>
      <sheetName val="TONG HOP VL-NC"/>
      <sheetName val="lam-moi"/>
      <sheetName val="VL"/>
      <sheetName val="PTDG"/>
      <sheetName val="A1.CN"/>
      <sheetName val="phuluc1"/>
      <sheetName val="So doi chieu LC"/>
      <sheetName val="CBKC-110"/>
      <sheetName val="project management"/>
      <sheetName val="실행철강하도"/>
      <sheetName val="chitimc"/>
      <sheetName val="giathanh1"/>
      <sheetName val="Titles"/>
      <sheetName val="Rates 2009"/>
      <sheetName val="SL"/>
      <sheetName val="TH_CNO"/>
      <sheetName val="NK_CHUNG"/>
      <sheetName val="Ng.hàng xà+bulong"/>
      <sheetName val="366"/>
      <sheetName val="CT vat lieu"/>
      <sheetName val="vcdngan"/>
      <sheetName val="DM"/>
      <sheetName val="DG DZ"/>
      <sheetName val="DG TBA"/>
      <sheetName val="DGXD"/>
      <sheetName val="DM 6061"/>
      <sheetName val="Gia"/>
      <sheetName val="dm366"/>
      <sheetName val="DG thep ma kem"/>
      <sheetName val="Đầu vào"/>
      <sheetName val="Du_lieu"/>
      <sheetName val="THVT"/>
      <sheetName val="O20"/>
      <sheetName val="CAT_5"/>
      <sheetName val="BQMP"/>
      <sheetName val="산근"/>
      <sheetName val="inter"/>
      <sheetName val="대비"/>
      <sheetName val="REINF."/>
      <sheetName val="SKETCH"/>
      <sheetName val="LOADS"/>
      <sheetName val="P"/>
      <sheetName val="MAIN GATE HOUSE"/>
      <sheetName val="Keothep"/>
      <sheetName val="Re-bar"/>
      <sheetName val="집계표"/>
      <sheetName val="Dulieu"/>
      <sheetName val="DM1776"/>
      <sheetName val="DM228"/>
      <sheetName val="DM4970"/>
      <sheetName val="Camay_DP"/>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DG-VL"/>
      <sheetName val="PTDGCT"/>
      <sheetName val="Sheet2"/>
      <sheetName val="TBA"/>
      <sheetName val="7606-TBA"/>
      <sheetName val="7606-ĐZ"/>
      <sheetName val="DM 67"/>
      <sheetName val="Data Input"/>
      <sheetName val="Trạm biến áp"/>
      <sheetName val="PU_ITALY_3"/>
      <sheetName val="TH_DZ353"/>
      <sheetName val="Tro_giup3"/>
      <sheetName val="Don_gia1"/>
      <sheetName val="DON_GIA_TRAM_(3)1"/>
      <sheetName val="DON_GIA_CAN_THO3"/>
      <sheetName val="Don_gia_chi_tiet1"/>
      <sheetName val="7606_DZ1"/>
      <sheetName val="CHITIET_VL-NC-TT_-1p1"/>
      <sheetName val="TONG_HOP_VL-NC_TT1"/>
      <sheetName val="KPVC-BD_1"/>
      <sheetName val="Ky_Lam_Bridge"/>
      <sheetName val="Provisional_Sums_Item"/>
      <sheetName val="Gas_Pressure_Welding"/>
      <sheetName val="General_Item&amp;General_Requiremen"/>
      <sheetName val="General_Items"/>
      <sheetName val="Regenral_Requirements"/>
      <sheetName val="Ng_hàng_xà+bulong"/>
      <sheetName val="chiet_tinh"/>
      <sheetName val="CT_vat_lieu"/>
      <sheetName val="DM_6061"/>
      <sheetName val="DG_thep_ma_kem"/>
      <sheetName val="DG_DZ"/>
      <sheetName val="DG_TBA"/>
      <sheetName val="Commercial_value"/>
      <sheetName val="TONG_HOP_VL-NC"/>
      <sheetName val="Rates_2009"/>
      <sheetName val="Data_Input"/>
      <sheetName val="dg7606"/>
      <sheetName val="Chi tiet XD TBA"/>
      <sheetName val="K95"/>
      <sheetName val="DG1426"/>
      <sheetName val="KH-Q1,Q2,01"/>
      <sheetName val="CT1"/>
      <sheetName val="SITE-E"/>
      <sheetName val="ALLOWANCE"/>
      <sheetName val="MH RATE"/>
      <sheetName val="K98"/>
      <sheetName val="KPTH-T12"/>
      <sheetName val="Thamgia-T10"/>
      <sheetName val="Ts"/>
      <sheetName val="4.PTDG"/>
      <sheetName val="May"/>
      <sheetName val="bt19"/>
      <sheetName val="Btr25"/>
      <sheetName val="Bang KL"/>
      <sheetName val="chiettinh"/>
      <sheetName val="Đơn Giá "/>
      <sheetName val="Sheet3"/>
      <sheetName val="DLDTLN"/>
      <sheetName val="차액보증"/>
      <sheetName val="TONG HOP T5 1998"/>
      <sheetName val="EXTERNAL"/>
      <sheetName val="Gia vat tu"/>
      <sheetName val="Config"/>
      <sheetName val="DMCP"/>
      <sheetName val="HS_TDT"/>
      <sheetName val="WT-LIST"/>
      <sheetName val="금융비용"/>
      <sheetName val="입찰안"/>
      <sheetName val="BGD"/>
      <sheetName val="KCS"/>
      <sheetName val="KD"/>
      <sheetName val="KT"/>
      <sheetName val="KTNL"/>
      <sheetName val="KH"/>
      <sheetName val="PX-SX"/>
      <sheetName val="TC"/>
      <sheetName val="Lcau - Lxuc"/>
      <sheetName val="LaborPY"/>
      <sheetName val="LaborKH"/>
      <sheetName val="Equip "/>
      <sheetName val="Material"/>
      <sheetName val="damgiua"/>
      <sheetName val="dgct"/>
      <sheetName val="Chenh lech vat tu"/>
      <sheetName val="Diện tích"/>
      <sheetName val="1_Khái toán"/>
      <sheetName val="ironmongery"/>
      <sheetName val="MTL$-INTER"/>
      <sheetName val="6PILE  (돌출)"/>
      <sheetName val="6MONTHS"/>
      <sheetName val="Bill 1_Quy dinh chung"/>
      <sheetName val="1.R18 BF"/>
      <sheetName val="A"/>
      <sheetName val="G"/>
      <sheetName val="F-B"/>
      <sheetName val="H-J"/>
      <sheetName val="6.External works-R18"/>
      <sheetName val="Giá"/>
      <sheetName val="DM6061"/>
      <sheetName val="Luong2"/>
      <sheetName val="????"/>
      <sheetName val="???S"/>
      <sheetName val="???"/>
      <sheetName val="??"/>
      <sheetName val="HÐ ngoài"/>
      <sheetName val="??????"/>
      <sheetName val="HÐ_ngoài"/>
      <sheetName val="DTXL"/>
      <sheetName val="EIRR&gt;1&lt;1"/>
      <sheetName val="EIRR&gt; 2"/>
      <sheetName val="EIRR&lt;2"/>
      <sheetName val="Cp&gt;10-Ln&lt;10"/>
      <sheetName val="Ln&lt;20"/>
      <sheetName val="CT-35"/>
      <sheetName val="CT-0.4KV"/>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DGsuyrong"/>
      <sheetName val="PhanTichVua"/>
      <sheetName val="PhanTichVT"/>
      <sheetName val="KhoiluongDT"/>
      <sheetName val="DG7606DZ"/>
      <sheetName val="7606"/>
      <sheetName val="6787CWFASE2CASE2_00.xls"/>
      <sheetName val="T&amp;D"/>
      <sheetName val="list"/>
      <sheetName val="Income Statement"/>
      <sheetName val="Shareholders' Equity"/>
      <sheetName val="I-KAMAR"/>
      <sheetName val="DETAIL "/>
      <sheetName val="DTOAN"/>
      <sheetName val="rate material"/>
      <sheetName val="KL Chi tiết Xây tô"/>
      <sheetName val="Phan khai KLuong"/>
      <sheetName val="Duphong"/>
      <sheetName val="CE(E)"/>
      <sheetName val="CE(M)"/>
      <sheetName val="Project Data"/>
      <sheetName val="07Base Cost"/>
      <sheetName val="負荷集計（断熱不燃）"/>
      <sheetName val="Equipment"/>
      <sheetName val="DT_THAU"/>
      <sheetName val="말뚝지지력산정"/>
      <sheetName val="04 - XUONG DET B"/>
      <sheetName val="CTGX"/>
      <sheetName val="CTG-1"/>
      <sheetName val="BM"/>
      <sheetName val="Chi tiet KL"/>
      <sheetName val="Tổng hợp KL"/>
      <sheetName val="01"/>
      <sheetName val="02"/>
      <sheetName val=" 03"/>
      <sheetName val="04"/>
      <sheetName val="05"/>
      <sheetName val="06"/>
      <sheetName val="07"/>
      <sheetName val="08"/>
      <sheetName val="09"/>
      <sheetName val="chieu day san"/>
      <sheetName val="Podium Concrete Works"/>
      <sheetName val="KLCT- TOWER"/>
      <sheetName val="KLCT- PODIUM"/>
      <sheetName val="Gia thanh chuoi su"/>
      <sheetName val="Tiep dia"/>
      <sheetName val="Don gia vung III-Can Tho"/>
      <sheetName val="base"/>
      <sheetName val="DGG"/>
      <sheetName val="INDEX"/>
      <sheetName val="Area Cal"/>
      <sheetName val="PAGE 1"/>
      <sheetName val="Barrem"/>
      <sheetName val="GTTBA"/>
      <sheetName val="____"/>
      <sheetName val="___S"/>
      <sheetName val="___"/>
      <sheetName val="__"/>
      <sheetName val="______"/>
      <sheetName val="Dlieu dau vao"/>
      <sheetName val="OT"/>
      <sheetName val="PU_ITALY_4"/>
      <sheetName val="TH_DZ354"/>
      <sheetName val="Tro_giup4"/>
      <sheetName val="Don_gia2"/>
      <sheetName val="DON_GIA_TRAM_(3)2"/>
      <sheetName val="chi_tiet_TBA2"/>
      <sheetName val="DON_GIA_CAN_THO4"/>
      <sheetName val="RAB_AR&amp;STR2"/>
      <sheetName val="chi_tiet_C2"/>
      <sheetName val="7606_DZ2"/>
      <sheetName val="Don_gia_chi_tiet2"/>
      <sheetName val="Customize_Your_Purchase_Order2"/>
      <sheetName val="XT_Buoc_31"/>
      <sheetName val="CHITIET_VL-NC-TT_-1p2"/>
      <sheetName val="CHITIET_VL-NC-TT-3p1"/>
      <sheetName val="TONG_HOP_VL-NC_TT2"/>
      <sheetName val="KPVC-BD_2"/>
      <sheetName val="dongia_(2)1"/>
      <sheetName val="Gia_vat_tu1"/>
      <sheetName val="Adix_A1"/>
      <sheetName val="Ky_Lam_Bridge1"/>
      <sheetName val="Provisional_Sums_Item1"/>
      <sheetName val="Gas_Pressure_Welding1"/>
      <sheetName val="General_Item&amp;General_Requireme1"/>
      <sheetName val="General_Items1"/>
      <sheetName val="Regenral_Requirements1"/>
      <sheetName val="S-curve_1"/>
      <sheetName val="HĐ_ngoài1"/>
      <sheetName val="Ng_hàng_xà+bulong1"/>
      <sheetName val="CT_vat_lieu1"/>
      <sheetName val="Income_Statement1"/>
      <sheetName val="Shareholders'_Equity1"/>
      <sheetName val="So_doi_chieu_LC1"/>
      <sheetName val="project_management"/>
      <sheetName val="MAIN_GATE_HOUSE"/>
      <sheetName val="REINF_"/>
      <sheetName val="A1_CN"/>
      <sheetName val="Đầu_vào"/>
      <sheetName val="Du_toan"/>
      <sheetName val="MH_RATE"/>
      <sheetName val="Gia_vat_tu"/>
      <sheetName val="Income_Statement"/>
      <sheetName val="Shareholders'_Equity"/>
      <sheetName val="Luong NII"/>
      <sheetName val="Cpbetong"/>
      <sheetName val="366fun"/>
      <sheetName val="DM_60606061"/>
      <sheetName val="DINH MUC THI NGHIEM"/>
      <sheetName val="CUOCVC"/>
      <sheetName val="Luong NI"/>
      <sheetName val="Vatlieu"/>
      <sheetName val="CT"/>
      <sheetName val="don_giaQB"/>
      <sheetName val="dm 366"/>
      <sheetName val="Gvlch"/>
      <sheetName val="DGLX"/>
      <sheetName val="DM 6060"/>
      <sheetName val="DTCTchung"/>
      <sheetName val="TK-TUBU"/>
      <sheetName val="DGIA"/>
      <sheetName val="TT"/>
      <sheetName val="DM_4970"/>
      <sheetName val="XD"/>
      <sheetName val="Cuongricc"/>
      <sheetName val="DM7606"/>
      <sheetName val="XDM22"/>
      <sheetName val="A1, May"/>
      <sheetName val="Máy"/>
      <sheetName val="Vat lieu"/>
      <sheetName val="Xay lapduongR3"/>
      <sheetName val="CANDOI"/>
      <sheetName val="MATK"/>
      <sheetName val="NHATKY"/>
      <sheetName val="Standardwerte"/>
      <sheetName val="BKBANRA"/>
      <sheetName val="BKMUAVAO"/>
      <sheetName val="INFO"/>
      <sheetName val="Summary"/>
      <sheetName val="GAEYO"/>
      <sheetName val="Đầu tư"/>
      <sheetName val="DL"/>
      <sheetName val="실행"/>
      <sheetName val="BIDDING-SUM"/>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database"/>
      <sheetName val="inpukeoI"/>
      <sheetName val="Tower - Concrete Works"/>
      <sheetName val="Duc_bk"/>
      <sheetName val="Bill-04 ket cau thap- UNI"/>
      <sheetName val="DTICH"/>
      <sheetName val="Loại Vật tư"/>
      <sheetName val="tonghop"/>
      <sheetName val="DATA2"/>
      <sheetName val="PEDESB"/>
      <sheetName val="TH Vat tu"/>
      <sheetName val="Cửa"/>
      <sheetName val="dg tphcm"/>
      <sheetName val="DUCVIETPQ"/>
      <sheetName val="INFOR-ST"/>
      <sheetName val="T.KÊ K.CẤU"/>
      <sheetName val="Bill 01 - CTN"/>
      <sheetName val="Bill 2.2 Villa 2 beds"/>
      <sheetName val="D&amp;W"/>
      <sheetName val="Bang trong luong rieng thep"/>
      <sheetName val="갑지1"/>
      <sheetName val="LEGEND"/>
      <sheetName val="gia cong tac"/>
      <sheetName val="Measure 1306"/>
      <sheetName val="0"/>
      <sheetName val="DTXD"/>
      <sheetName val="Door and Window"/>
      <sheetName val="Bang_KL"/>
      <sheetName val="Lcau_-_Lxuc"/>
      <sheetName val="PRI-LS"/>
      <sheetName val="NKC6"/>
      <sheetName val="Cước VC + ĐM CP Tư vấn"/>
      <sheetName val="Hệ số"/>
      <sheetName val="GV1-D13 (Casement door)"/>
      <sheetName val="JP_List"/>
      <sheetName val="SUBS"/>
      <sheetName val="Feeds"/>
      <sheetName val="final list 2005"/>
      <sheetName val="final_list_2005"/>
      <sheetName val="WORKINGS"/>
      <sheetName val="LV data"/>
      <sheetName val="ESTI."/>
      <sheetName val="CPDDII"/>
      <sheetName val="NVL"/>
      <sheetName val="Note"/>
      <sheetName val="DLdauvao"/>
      <sheetName val="CẤP THOÁT NƯỚC"/>
      <sheetName val="TH MTC"/>
      <sheetName val="TH N.Cong"/>
      <sheetName val="DG-TNHC-85"/>
      <sheetName val="Dia"/>
      <sheetName val="SP10"/>
      <sheetName val="THDT goi thau TB"/>
      <sheetName val="Tien do TV"/>
      <sheetName val="QD957"/>
      <sheetName val="Harga ME "/>
      <sheetName val="토공"/>
      <sheetName val="Alat"/>
      <sheetName val="Analisa Gabungan"/>
      <sheetName val="Sub"/>
      <sheetName val="Sheet4"/>
      <sheetName val="Supplier"/>
      <sheetName val=" Bill.5-Earthing.2 - Add Works"/>
      <sheetName val="bridge # 1"/>
      <sheetName val="DK"/>
      <sheetName val="Isolasi Luar Dalam"/>
      <sheetName val="Isolasi Luar"/>
      <sheetName val="TK-COL"/>
      <sheetName val="02_Dulieu_Cua"/>
      <sheetName val="HMCV"/>
      <sheetName val="CauKien"/>
      <sheetName val="KL san lap"/>
      <sheetName val="Chi tiet"/>
      <sheetName val="Chenh lech ca may"/>
      <sheetName val="TLg CN&amp;Laixe"/>
      <sheetName val="TLg CN&amp;Laixe (2)"/>
      <sheetName val="TLg Laitau"/>
      <sheetName val="TLg Laitau (2)"/>
      <sheetName val="Bang 3_Chi tiet phan Dz"/>
      <sheetName val="KHOI LUONG"/>
      <sheetName val="Setting"/>
      <sheetName val="Settings"/>
      <sheetName val="Equipment list (PAC)"/>
      <sheetName val="計算条件"/>
      <sheetName val="TINH KHOI LUONG"/>
      <sheetName val="DATA BASE"/>
      <sheetName val="Mat_Source"/>
      <sheetName val="入力作成表"/>
      <sheetName val="CPA"/>
      <sheetName val="PS-Labour_M"/>
      <sheetName val="BẢNG KHỐI LƯỢNG TỔNG HỢP"/>
      <sheetName val="VND"/>
      <sheetName val="Buy vs. Lease Car"/>
      <sheetName val="Hardware"/>
      <sheetName val="HWW"/>
      <sheetName val="TH_CPTB"/>
      <sheetName val="CP Khac cuoc VC"/>
      <sheetName val="新规"/>
      <sheetName val="Code"/>
      <sheetName val="Budget Code"/>
      <sheetName val="Master"/>
      <sheetName val="CTKL KTX HT"/>
      <sheetName val="2.Chiet tinh"/>
      <sheetName val="daf-3(OK)"/>
      <sheetName val="daf-7(OK)"/>
      <sheetName val="subcon sched"/>
      <sheetName val="SourceData"/>
      <sheetName val="SEX"/>
      <sheetName val="HVAC.BLOCK B4"/>
      <sheetName val="PRE (E)"/>
      <sheetName val="NHÀ NHẬP LIỆU"/>
      <sheetName val="MÓNG SILO"/>
      <sheetName val="Z"/>
      <sheetName val="Tong du toan"/>
      <sheetName val="Bill 2 - ketcau"/>
      <sheetName val="A1"/>
      <sheetName val="13-Cốt thép (10mm&lt;D≤18mm) FO16"/>
      <sheetName val="DonGiaLD"/>
      <sheetName val="du lieu du toan"/>
      <sheetName val="Equip_"/>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IBASE"/>
      <sheetName val="DANHMUC"/>
      <sheetName val="Chi tiet lan can"/>
      <sheetName val="project_management1"/>
      <sheetName val="REINF_1"/>
      <sheetName val="Rates_20091"/>
      <sheetName val="Du_toan1"/>
      <sheetName val="MAIN_GATE_HOUSE1"/>
      <sheetName val="Commercial_value1"/>
      <sheetName val="DinhMuc"/>
      <sheetName val="Trichluc"/>
      <sheetName val="dodat"/>
      <sheetName val="Dieutra"/>
      <sheetName val="catdoc"/>
      <sheetName val="diahinh"/>
      <sheetName val="Thop Ksat"/>
      <sheetName val="Nhap"/>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VC.xd"/>
      <sheetName val="Gia.VLTB"/>
      <sheetName val="B.Luong"/>
      <sheetName val="C.May"/>
      <sheetName val="DG 1426"/>
      <sheetName val="DM_336cai tao"/>
      <sheetName val="Dongia7606new"/>
      <sheetName val="Chenh_lech_ca_may"/>
      <sheetName val="TLg_CN&amp;Laixe"/>
      <sheetName val="TLg_CN&amp;Laixe_(2)"/>
      <sheetName val="TLg_Laitau"/>
      <sheetName val="TLg_Laitau_(2)"/>
      <sheetName val="Luong_NII"/>
      <sheetName val="DINH_MUC_THI_NGHIEM"/>
      <sheetName val="Luong_NI"/>
      <sheetName val="Theo doi Doanh thu 2017"/>
      <sheetName val="dgtn"/>
      <sheetName val="7606(TT01)"/>
      <sheetName val="7606TBA(TT01)"/>
      <sheetName val="DG7606TBA"/>
      <sheetName val="CTTN"/>
      <sheetName val="Luong_Cnhan"/>
      <sheetName val="DMTN"/>
      <sheetName val="VatTU"/>
      <sheetName val="Thongtin"/>
      <sheetName val="DGiaT"/>
      <sheetName val="DGiaTN"/>
      <sheetName val="Chi tiet -tong 9 thang"/>
      <sheetName val="BangMa"/>
      <sheetName val="dghn"/>
      <sheetName val="Formwork"/>
      <sheetName val="chiet_tinh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Main"/>
      <sheetName val="Pric塅䕃"/>
      <sheetName val="#REF!"/>
      <sheetName val="Ca máy"/>
      <sheetName val="Dự toán"/>
      <sheetName val="Đơn Giá TH"/>
      <sheetName val="Nhân công"/>
      <sheetName val="Phân tích"/>
      <sheetName val="C.P Thiết bị"/>
      <sheetName val="T.H Kinh phí"/>
      <sheetName val="Vật tư"/>
      <sheetName val="Trang bìa"/>
      <sheetName val="Don gia chi tiet DIEN 2"/>
      <sheetName val="NEW-PANEL"/>
      <sheetName val="Phan tich"/>
      <sheetName val="DL ĐẦU VÀO"/>
      <sheetName val="경비2내역"/>
      <sheetName val="BOQ THAN"/>
      <sheetName val="Analisa &amp; Upah"/>
      <sheetName val="CTEMCOST"/>
      <sheetName val="Unit_Div6"/>
      <sheetName val="Purchase Order"/>
      <sheetName val="D &amp; W sizes"/>
      <sheetName val="DETAIL_"/>
      <sheetName val="BOQ건축"/>
      <sheetName val="BocXep"/>
      <sheetName val="VCBo"/>
      <sheetName val="VCThuy"/>
      <sheetName val="Active"/>
      <sheetName val="PMS"/>
      <sheetName val="DongiaVL2"/>
      <sheetName val="1_MV"/>
      <sheetName val="Ktmo"/>
      <sheetName val="Du lieu"/>
      <sheetName val="Cash2"/>
      <sheetName val="Markup"/>
      <sheetName val="INPUT-STR"/>
      <sheetName val="REF"/>
      <sheetName val="CT Thang Mo"/>
      <sheetName val="CT  PL"/>
      <sheetName val="cash budget"/>
      <sheetName val="Criteria"/>
      <sheetName val="ICGSIP"/>
      <sheetName val="DM_60611"/>
      <sheetName val="DG_thep_ma_kem1"/>
      <sheetName val="DG_DZ1"/>
      <sheetName val="DG_TBA1"/>
      <sheetName val="_Bill_5-Earthing_2_-_Add_Works"/>
      <sheetName val="Data_Input1"/>
      <sheetName val="final_list_20051"/>
      <sheetName val="LV_data"/>
      <sheetName val="ESTI_"/>
      <sheetName val="KL_san_lap"/>
      <sheetName val="Equipment_list_(PAC)"/>
      <sheetName val="TINH_KHOI_LUONG"/>
      <sheetName val="DATA_BASE"/>
      <sheetName val="Bang_3_Chi_tiet_phan_Dz"/>
      <sheetName val="KHOI_LUONG"/>
      <sheetName val="TH_MTC"/>
      <sheetName val="TH_N_Cong"/>
      <sheetName val="Chi_tiet"/>
      <sheetName val="PRE_(E)"/>
      <sheetName val="subcon_sched"/>
      <sheetName val="HVAC_BLOCK_B4"/>
      <sheetName val="SORT"/>
      <sheetName val="DK1.Don gia"/>
      <sheetName val="dongia _2_"/>
      <sheetName val="FAB별"/>
      <sheetName val="Thép CKN"/>
      <sheetName val="GOC-KO IN"/>
      <sheetName val="TMinh"/>
      <sheetName val="MAU 8A"/>
      <sheetName val="MAU 8B"/>
      <sheetName val="MAU 9"/>
      <sheetName val="MAU 10"/>
      <sheetName val="TLuong"/>
      <sheetName val="Perform1"/>
      <sheetName val="Source"/>
      <sheetName val="sochitiettaikhoan "/>
      <sheetName val="DIL4"/>
      <sheetName val="Share price data"/>
      <sheetName val="Breadown-Nop"/>
      <sheetName val="B-111"/>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外気負荷"/>
      <sheetName val="Don gia (khong in)"/>
      <sheetName val="1.MONG 1-2"/>
      <sheetName val="02. PTDG"/>
      <sheetName val="Chiết tính"/>
      <sheetName val="CTKL_KTX_HT"/>
      <sheetName val="NHÀ_NHẬP_LIỆU"/>
      <sheetName val="MÓNG_SILO"/>
      <sheetName val="CP_Khac_cuoc_VC"/>
      <sheetName val="Budget_Code"/>
      <sheetName val="BẢNG_KHỐI_LƯỢNG_TỔNG_HỢP"/>
      <sheetName val="2_Chiet_tinh"/>
      <sheetName val="M1-XL-1c"/>
      <sheetName val="THKL"/>
      <sheetName val="sort2"/>
      <sheetName val="소일위대가코드표"/>
      <sheetName val="DATA1"/>
      <sheetName val="wk prgs"/>
      <sheetName val="Dongiaxd"/>
      <sheetName val="TB NẶNG"/>
      <sheetName val="Du tru CP-Bieu 01"/>
      <sheetName val="Dự thầu"/>
      <sheetName val="Nhap VT oto"/>
      <sheetName val="MTL(AG)"/>
      <sheetName val="Hao phí"/>
      <sheetName val="Structure data"/>
      <sheetName val="Specs"/>
      <sheetName val="Data.Wall"/>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Ma don vi"/>
      <sheetName val="bang cc"/>
      <sheetName val="dutoan"/>
      <sheetName val="cuocbd"/>
      <sheetName val="CUOC"/>
      <sheetName val="CP HMC"/>
      <sheetName val="phan tic chi tiet"/>
      <sheetName val="Tổng hợp KPHM"/>
      <sheetName val="AG Pipe Qty Analysis"/>
      <sheetName val="Cong"/>
      <sheetName val="gtrinh"/>
      <sheetName val="đọc số"/>
      <sheetName val="PU_ITALY_5"/>
      <sheetName val="RAB_AR&amp;STR3"/>
      <sheetName val="chi_tiet_TBA3"/>
      <sheetName val="chi_tiet_C3"/>
      <sheetName val="Tro_giup5"/>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final_list_20052"/>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subcon_sched1"/>
      <sheetName val="Bang_3_Chi_tiet_phan_Dz1"/>
      <sheetName val="KHOI_LUONG1"/>
      <sheetName val="HVAC_BLOCK_B41"/>
      <sheetName val="PRE_(E)1"/>
      <sheetName val="Tong_du_toan"/>
      <sheetName val="Bill_2_-_ketcau"/>
      <sheetName val="Chi_tiet_lan_can"/>
      <sheetName val="Analisa_&amp;_Upah"/>
      <sheetName val="13-Cốt_thép_(10mm&lt;D≤18mm)_FO16"/>
      <sheetName val="du_lieu_du_toan"/>
      <sheetName val="Purchase_Order"/>
      <sheetName val="DL_ĐẦU_VÀO"/>
      <sheetName val="BOQ_THAN"/>
      <sheetName val="D_&amp;_W_sizes"/>
      <sheetName val="Du_lieu1"/>
      <sheetName val="cash_budget"/>
      <sheetName val="Phan_tich"/>
      <sheetName val="CT_Thang_Mo"/>
      <sheetName val="CT__PL"/>
      <sheetName val="dongia__2_"/>
      <sheetName val="Thép_CKN"/>
      <sheetName val="GOC-KO_IN"/>
      <sheetName val="MAU_8A"/>
      <sheetName val="MAU_8B"/>
      <sheetName val="MAU_9"/>
      <sheetName val="MAU_10"/>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Don_gia_(khong_in)"/>
      <sheetName val="Dlieu_dau_vao"/>
      <sheetName val="DK1_Don_gia"/>
      <sheetName val="1_MONG_1-2"/>
      <sheetName val="BANCO_(2)"/>
      <sheetName val="MT_DPin_(2)"/>
      <sheetName val="02__PTDG"/>
      <sheetName val="Chiết_tính"/>
      <sheetName val="PU_ITALY_6"/>
      <sheetName val="RAB_AR&amp;STR4"/>
      <sheetName val="chi_tiet_TBA4"/>
      <sheetName val="chi_tiet_C4"/>
      <sheetName val="Tro_giup6"/>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final_list_20053"/>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Purchase_Order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Bill No.3 - Prov. Sum (Ph2&amp;3)"/>
      <sheetName val="TH TN"/>
      <sheetName val="Ｎｏ.13"/>
      <sheetName val="tra_vat_lieu"/>
      <sheetName val="DGchitiet "/>
      <sheetName val="CP Du phong"/>
      <sheetName val="THCP Lap dat"/>
      <sheetName val="THCP xay dung"/>
      <sheetName val="Tong hop kinh phi"/>
      <sheetName val="QD79"/>
      <sheetName val="HỆ THỐNG PHÒNG CHÁY CHỮA CHÁY"/>
      <sheetName val="HỆ THỐNG CẤP THOÁT NƯỚC"/>
      <sheetName val="HỆ THỐNG ĐHKK"/>
      <sheetName val="MÁY PHÁT ĐIỆN"/>
      <sheetName val="HỆ THỐNG ĐIỆN"/>
      <sheetName val="Thiết bị chính"/>
      <sheetName val="Tongke"/>
      <sheetName val="2.1Warehouse 1"/>
      <sheetName val="CHI PHI"/>
      <sheetName val="MDA"/>
      <sheetName val="MKH"/>
      <sheetName val="DMNV"/>
      <sheetName val="DMNCC"/>
      <sheetName val="MHH"/>
      <sheetName val="Bill 2-Road HR2"/>
      <sheetName val="Bill 3 - Softscape HR2"/>
      <sheetName val="Brick"/>
      <sheetName val="見積書"/>
      <sheetName val="TNHC"/>
      <sheetName val="TK chi tiet"/>
      <sheetName val="CĂN HỘ T16-17 "/>
      <sheetName val="TRỤC ĐỨNG THOÁT BẨN T15-17"/>
      <sheetName val="TRỤC ĐỨNG TM T15-17"/>
      <sheetName val="trialth"/>
      <sheetName val="1"/>
      <sheetName val="PCCC"/>
      <sheetName val="Tổng GT"/>
      <sheetName val="GT"/>
      <sheetName val="KL"/>
      <sheetName val="Chi tiết KL"/>
      <sheetName val="khấu trừ phạt"/>
      <sheetName val="GT  KHAU TRU"/>
      <sheetName val="HAO HUT VAT TU (2)"/>
      <sheetName val="cao độ"/>
      <sheetName val="THEP TAM"/>
      <sheetName val="THEP HÌNH"/>
      <sheetName val="THEP HINH"/>
      <sheetName val="XA GO"/>
      <sheetName val="BANG TRA"/>
      <sheetName val="CDTK"/>
      <sheetName val="물량표"/>
      <sheetName val="NHATKYC"/>
      <sheetName val="BCX_NL"/>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nkc"/>
      <sheetName val="Móng, nền "/>
      <sheetName val="1.Requisition(E)"/>
      <sheetName val="TONG HOP"/>
      <sheetName val="VT190111"/>
      <sheetName val="KHOI LUONG15-4"/>
      <sheetName val="HS"/>
      <sheetName val="gui BKCT"/>
      <sheetName val="A6,MAY"/>
      <sheetName val="Open"/>
      <sheetName val="Function"/>
      <sheetName val="Noisuy-LLL"/>
      <sheetName val="Bù giá CM"/>
      <sheetName val="Luong BN"/>
      <sheetName val="Luong TB"/>
      <sheetName val="Ca may TB"/>
      <sheetName val="Ca máy BN"/>
      <sheetName val="Vật liệu"/>
      <sheetName val="Gia vat lieu"/>
      <sheetName val="Precios unitarios AXH"/>
      <sheetName val=""/>
      <sheetName val="3. CNT"/>
      <sheetName val="unit price list(M)"/>
      <sheetName val="Rate1"/>
      <sheetName val="TH VL, NC, DDHT Thanhphuoc"/>
      <sheetName val="전기"/>
      <sheetName val="DMCT"/>
      <sheetName val="lam_moi"/>
      <sheetName val="So lieu chung"/>
      <sheetName val="BẢNG ÁP GIÁ (in)"/>
      <sheetName val="NT (KL) IN"/>
      <sheetName val="DOM D2"/>
      <sheetName val="nhà ăn"/>
      <sheetName val="Công nhật"/>
      <sheetName val="btkt cột"/>
      <sheetName val="THÉP"/>
      <sheetName val="Door_and_window1"/>
      <sheetName val="Ma_don_vi"/>
      <sheetName val="bang_cc"/>
      <sheetName val="유림콘도"/>
      <sheetName val="유림골조"/>
      <sheetName val="Btra"/>
      <sheetName val="Doi so"/>
      <sheetName val="Notes"/>
      <sheetName val="1.2 Staff Schedule"/>
      <sheetName val="SPEC"/>
      <sheetName val="VO-PS02-XD"/>
      <sheetName val="0. Input"/>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DGCT SƠN BẢ TƯỜNG NLV"/>
      <sheetName val="DGKL TRẦN NHN"/>
      <sheetName val="INF"/>
      <sheetName val="MTO REV.2(ARMOR)"/>
      <sheetName val="ReadFirst"/>
      <sheetName val="T2-3"/>
      <sheetName val="PNT_QUOT__3"/>
      <sheetName val="COAT_WRAP_QIOT__3"/>
      <sheetName val="TH các CC"/>
      <sheetName val="Bill Prelim-CDT"/>
      <sheetName val="Prelims"/>
      <sheetName val="Bill BPTC-CDT"/>
      <sheetName val="Chi tiết BPTC"/>
      <sheetName val="Bill BPTC-CDT (PA MCT CDT)"/>
      <sheetName val="Chi tiết BPTC (PA MCT CDT)"/>
      <sheetName val="KL THEP  GIAM DO DUNG COUPLER"/>
      <sheetName val="01.KL THÉP NHẬP VỀ"/>
      <sheetName val="BBLMHT"/>
      <sheetName val="2. NT VLDV"/>
      <sheetName val="GHI CHU"/>
      <sheetName val="1.BB LMHT"/>
      <sheetName val="Bê tông bảo vệ"/>
      <sheetName val="01. Data"/>
      <sheetName val="Neo, nối cốt thép dầm, cột"/>
      <sheetName val="Uốn móc cốt thép"/>
      <sheetName val="Tiêu chuẩn cốt thép"/>
      <sheetName val="BQ-E20-02(Rp)"/>
      <sheetName val="F4-F7"/>
      <sheetName val="날개벽수량표"/>
      <sheetName val="PERSONNELIST"/>
      <sheetName val="1. Office"/>
      <sheetName val="A6"/>
      <sheetName val="KL thep lam sat"/>
      <sheetName val="PU_ITALY_7"/>
      <sheetName val="RAB_AR&amp;STR5"/>
      <sheetName val="chi_tiet_TBA5"/>
      <sheetName val="chi_tiet_C5"/>
      <sheetName val="Tro_giup7"/>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final_list_20054"/>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dm_366"/>
      <sheetName val="DM_6060"/>
      <sheetName val="Bill_No_3_-_Prov__Sum_(Ph2&amp;3)"/>
      <sheetName val="Du_tru_CP-Bieu_01"/>
      <sheetName val="TB_NẶNG"/>
      <sheetName val="Income_Statement2"/>
      <sheetName val="Shareholders'_Equity2"/>
      <sheetName val="VC_xd"/>
      <sheetName val="Gia_VLTB"/>
      <sheetName val="B_Luong"/>
      <sheetName val="C_May"/>
      <sheetName val="2_1Warehouse_1"/>
      <sheetName val="đọc_số"/>
      <sheetName val="Data_Wall"/>
      <sheetName val="Nhap_VT_oto"/>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TK_chi_tiet"/>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Dự_thầu"/>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CHI_PHI"/>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Steel"/>
      <sheetName val="Order"/>
      <sheetName val="DM-VNT ko sd"/>
      <sheetName val="B3A - TOWER A"/>
      <sheetName val="Annex B"/>
      <sheetName val="Cotthep.NPT"/>
      <sheetName val="vl.nc.mtc"/>
      <sheetName val="TOSHIBA-Structure"/>
      <sheetName val="1.Civil (Org)"/>
      <sheetName val="villa"/>
      <sheetName val="Data-year2001i"/>
      <sheetName val="Tien Thuong"/>
      <sheetName val="NC XL 6T cuoi 01 CTy"/>
      <sheetName val="Data -6T dau"/>
      <sheetName val="Cong 6T"/>
      <sheetName val="125x125"/>
      <sheetName val="Bảng đo bóc KL OLK-09"/>
      <sheetName val="6.3 CHI TIET OLK-09"/>
      <sheetName val="음료실행"/>
      <sheetName val="내역서을지"/>
      <sheetName val="Assumptions"/>
      <sheetName val="Dot 4"/>
      <sheetName val="Chi phi van chuyen"/>
      <sheetName val="Tong hop vat tu"/>
      <sheetName val="XLR_NoRangeSheet"/>
      <sheetName val="工艺分类库"/>
      <sheetName val="1.San "/>
      <sheetName val="DT hợp đồng"/>
      <sheetName val="Bảng KL đợt 1"/>
      <sheetName val="DLDT"/>
      <sheetName val="Dgia vat tu"/>
      <sheetName val="Don gia_III"/>
      <sheetName val="D÷ liÖu"/>
      <sheetName val="TLG Type"/>
      <sheetName val="Duthau"/>
      <sheetName val="HRG BHN"/>
      <sheetName val="CĂN ĐH"/>
      <sheetName val="Div26 - Elect"/>
      <sheetName val="CAUDIT"/>
      <sheetName val="7.Khau tru "/>
      <sheetName val="DMSC"/>
      <sheetName val="Heso DZ"/>
      <sheetName val="DGiaDZ"/>
      <sheetName val="DG_BINH THUAN"/>
      <sheetName val="Inputs_Sens"/>
      <sheetName val="IS_Sum_CM"/>
      <sheetName val="gia vt,nc,may"/>
      <sheetName val="2.CDPS"/>
      <sheetName val="Q.A01.2-Sh"/>
      <sheetName val="개산공사비"/>
      <sheetName val="Gld"/>
      <sheetName val="Gxd"/>
      <sheetName val="4 CĂN"/>
      <sheetName val="Calculation"/>
      <sheetName val="Danh mục"/>
      <sheetName val="Financ. Overview"/>
      <sheetName val="Toolbox"/>
      <sheetName val="Dinh muc"/>
      <sheetName val="TDTKP"/>
      <sheetName val="DK-KH"/>
      <sheetName val="Bieu gia HD"/>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BTK-Dai Hoc Kien Giang"/>
      <sheetName val="PV Graph Data"/>
      <sheetName val="GJ_06"/>
      <sheetName val="doanh thu"/>
      <sheetName val="Dutoan KL"/>
      <sheetName val="Kyhieuloptratsonba"/>
      <sheetName val="Method_BouyancyFactor"/>
      <sheetName val="Method_PressureArea"/>
      <sheetName val="InputData"/>
      <sheetName val="B-2  (DPP)"/>
      <sheetName val="LX -TT05"/>
      <sheetName val="NC Moi TT05"/>
      <sheetName val="dulieumong"/>
      <sheetName val="DCQ"/>
      <sheetName val="DCS"/>
      <sheetName val="DD"/>
      <sheetName val="Gia VT-TB"/>
      <sheetName val="noi suy xa"/>
      <sheetName val="noi suy xa thu hoi"/>
      <sheetName val="THCT"/>
      <sheetName val="DM-1776"/>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DG-1776KV4"/>
      <sheetName val="DG 4970"/>
      <sheetName val="DG Chi tiet"/>
      <sheetName val="DZ 22KV"/>
      <sheetName val="Giathau"/>
      <sheetName val="KS tuyen"/>
      <sheetName val="THTL"/>
      <sheetName val="CP(dz)"/>
      <sheetName val="DT"/>
      <sheetName val="Bia lot"/>
      <sheetName val="MB.DT.02"/>
      <sheetName val="01-&gt;12"/>
      <sheetName val="Article"/>
      <sheetName val="5.2.1 Đo bóc KL OLK-06"/>
      <sheetName val="Don gia NC"/>
      <sheetName val="PU_ITALY_8"/>
      <sheetName val="RAB_AR&amp;STR6"/>
      <sheetName val="chi_tiet_TBA6"/>
      <sheetName val="chi_tiet_C6"/>
      <sheetName val="Tro_giup8"/>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final_list_20055"/>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MTO_REV_2(ARMOR)"/>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Dây"/>
      <sheetName val="Nuoc5T"/>
      <sheetName val="Dien5T"/>
      <sheetName val="CAP NUOC"/>
      <sheetName val="cấp nước trục nhà vs"/>
      <sheetName val="THOAT NUOC"/>
      <sheetName val="TB"/>
      <sheetName val="THOAT MUA"/>
      <sheetName val="Cáp phòng"/>
      <sheetName val="TMC ĐIỆN_Phi"/>
      <sheetName val="TMC Tổng"/>
      <sheetName val="TH Đèn Phòng L1"/>
      <sheetName val="TH Đèn Hầm L1"/>
      <sheetName val="TỦ MODULE T1"/>
      <sheetName val="APTOMAT"/>
      <sheetName val="TINH GIA - SAN XUAT Vertico"/>
      <sheetName val="Huong dan"/>
      <sheetName val="13.BANG CT"/>
      <sheetName val="14.MMUS GIUA NHIP"/>
      <sheetName val="4.HSPBngang"/>
      <sheetName val="6.Tinh tai"/>
      <sheetName val="2 NSl"/>
      <sheetName val="17.US CHU tho a_b"/>
      <sheetName val="15.MMUS GOI"/>
      <sheetName val="DGIAgoi1"/>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COVER"/>
      <sheetName val="Classification"/>
      <sheetName val="BT3"/>
      <sheetName val="BANRA"/>
      <sheetName val="THKP957"/>
      <sheetName val="Tính giá NC"/>
      <sheetName val="Tiên lượng"/>
      <sheetName val="SL cước"/>
      <sheetName val="Annual_CFs_Asset"/>
      <sheetName val="QUO"/>
      <sheetName val="DSKH"/>
      <sheetName val="DT san XD-So lieu cu"/>
      <sheetName val="datatt"/>
      <sheetName val="PTVT"/>
      <sheetName val="GIÁ DỰ THẦU 30 CĂN"/>
      <sheetName val=" 1710 HOINGHINLD"/>
      <sheetName val="99"/>
      <sheetName val="99 (2)"/>
      <sheetName val="134 "/>
      <sheetName val="CTDZTA(5)"/>
      <sheetName val="THONG SO"/>
      <sheetName val="Đơn giá chi tiết TN 39"/>
      <sheetName val="Bang chiet tinh TBA"/>
      <sheetName val="EQT-ESTN"/>
      <sheetName val="DI_ESTI"/>
      <sheetName val="4.2.1 Đo bóc KL OLK-06"/>
      <sheetName val="4.1.1 CHI TIET OLK-06"/>
      <sheetName val="Hệ_qố2"/>
      <sheetName val="Electrical Works"/>
      <sheetName val="H_T_ INCOMING SYSTEM"/>
      <sheetName val="EQUIP LIST"/>
      <sheetName val="electrical"/>
      <sheetName val="So sanh"/>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SUMDETAIL"/>
      <sheetName val="Factory"/>
      <sheetName val="Matchung"/>
      <sheetName val="BU LONG"/>
      <sheetName val="ĐNVT"/>
      <sheetName val="ĐNBL"/>
      <sheetName val="CTLK"/>
      <sheetName val="係数"/>
      <sheetName val="8521"/>
      <sheetName val="Package1"/>
      <sheetName val="Painting"/>
      <sheetName val="영동(D)"/>
      <sheetName val="Thuyết minh"/>
      <sheetName val="Đơn giá máy"/>
      <sheetName val="DT. NHA XUONG"/>
      <sheetName val="ABUT수량-A1"/>
      <sheetName val="Tong DT"/>
      <sheetName val="phan tich don gia"/>
      <sheetName val="Items"/>
      <sheetName val="Detail"/>
      <sheetName val="¥ "/>
      <sheetName val="KLall"/>
      <sheetName val="Chu dau tu"/>
      <sheetName val="Cash Flow"/>
      <sheetName val="Yield"/>
      <sheetName val="Bill No.1.6"/>
      <sheetName val="Bill No.1.10"/>
      <sheetName val="Bill No.3.3"/>
      <sheetName val="Bill No.1.4"/>
      <sheetName val="Bill No.1.7"/>
      <sheetName val="Summary Bill No. 3"/>
      <sheetName val="PU_ITALY_9"/>
      <sheetName val="RAB_AR&amp;STR7"/>
      <sheetName val="chi_tiet_TBA7"/>
      <sheetName val="chi_tiet_C7"/>
      <sheetName val="Tro_giup9"/>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project_management6"/>
      <sheetName val="Don_gia_chi_tiet7"/>
      <sheetName val="Adix_A6"/>
      <sheetName val="S-curve_6"/>
      <sheetName val="REINF_6"/>
      <sheetName val="Rates_20096"/>
      <sheetName val="So_doi_chieu_LC6"/>
      <sheetName val="MAIN_GATE_HOUSE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TONG_HOP_VL-NC6"/>
      <sheetName val="Bang_KL6"/>
      <sheetName val="MH_RATE6"/>
      <sheetName val="Đầu_vào5"/>
      <sheetName val="Lcau_-_Lxuc6"/>
      <sheetName val="DM_60616"/>
      <sheetName val="DG_thep_ma_kem6"/>
      <sheetName val="Equip_5"/>
      <sheetName val="A1_CN5"/>
      <sheetName val="CT_vat_lieu6"/>
      <sheetName val="Trạm_biến_áp5"/>
      <sheetName val="Đơn_Giá_5"/>
      <sheetName val="Chi_tiet_XD_TBA5"/>
      <sheetName val="CT-0_4KV5"/>
      <sheetName val="Chenh_lech_vat_tu5"/>
      <sheetName val="Diện_tích5"/>
      <sheetName val="1_Khái_toán5"/>
      <sheetName val="TONG_HOP_T5_19985"/>
      <sheetName val="rate_material5"/>
      <sheetName val="KL_Chi_tiết_Xây_tô5"/>
      <sheetName val="DG_DZ6"/>
      <sheetName val="DG_TBA6"/>
      <sheetName val="07Base_Cost5"/>
      <sheetName val="04_-_XUONG_DET_B5"/>
      <sheetName val="Bill_1_Quy_dinh_chung5"/>
      <sheetName val="1_R18_BF5"/>
      <sheetName val="6_External_works-R18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Phan_khai_KLuong5"/>
      <sheetName val="Area_Cal5"/>
      <sheetName val="Elect_(3)5"/>
      <sheetName val="plan&amp;section_of_foundation5"/>
      <sheetName val="design_criteria5"/>
      <sheetName val="Bond_수수료_계산_포맷5"/>
      <sheetName val="ITB_COST5"/>
      <sheetName val="PAGE_15"/>
      <sheetName val="Loại_Vật_tư5"/>
      <sheetName val="DM_675"/>
      <sheetName val="Đầu_tư5"/>
      <sheetName val="Xay_lapduongR35"/>
      <sheetName val="KL-_KHAC5"/>
      <sheetName val="BILL_3_-_KẾT_CẤU_HẦM5"/>
      <sheetName val="Bill_02_-_Xay_gach-Pou_5"/>
      <sheetName val="Bill_03-Chống_thấm-Pou5"/>
      <sheetName val="Bill_05_-_Hoan_thien-Pou_5"/>
      <sheetName val="Bill_02_-_Xay_gach-Tower5"/>
      <sheetName val="Bill_03-Chống_thấm-Tower5"/>
      <sheetName val="Bill_05_-_Hoan_thien-Tower5"/>
      <sheetName val="PTĐG_LTBT5"/>
      <sheetName val="CTG-PRECHEx1_45"/>
      <sheetName val="CTG-AB_(2)5"/>
      <sheetName val="CTG-AB_(3)5"/>
      <sheetName val="CTG-PLP-1_085"/>
      <sheetName val="Pre_Đội_nhóm5"/>
      <sheetName val="Bill_04-Kim_loại-Pou5"/>
      <sheetName val="Bill_04-Kim_loại-Tower5"/>
      <sheetName val="Vat_tu_XD5"/>
      <sheetName val="Tower_-_Concrete_Works5"/>
      <sheetName val="GV1-D13_(Casement_door)5"/>
      <sheetName val="gia_cong_tac5"/>
      <sheetName val="Measure_13065"/>
      <sheetName val="EIRR&gt;_25"/>
      <sheetName val="4_PTDG5"/>
      <sheetName val="Analisa_Gabungan5"/>
      <sheetName val="Isolasi_Luar_Dalam5"/>
      <sheetName val="Isolasi_Luar5"/>
      <sheetName val="Data_Input6"/>
      <sheetName val="Project_Data5"/>
      <sheetName val="dg_tphcm5"/>
      <sheetName val="Bill_01_-_CTN5"/>
      <sheetName val="Bill_2_2_Villa_2_beds5"/>
      <sheetName val="HÐ_ngoài6"/>
      <sheetName val="6PILE__(돌출)5"/>
      <sheetName val="Harga_ME_5"/>
      <sheetName val="T_KÊ_K_CẤU5"/>
      <sheetName val="A1,_May5"/>
      <sheetName val="Vat_lieu5"/>
      <sheetName val="TH_N_Cong5"/>
      <sheetName val="ESTI_5"/>
      <sheetName val="KL_san_lap5"/>
      <sheetName val="6787CWFASE2CASE2_00_xls5"/>
      <sheetName val="Bill-04_ket_cau_thap-_UNI5"/>
      <sheetName val="TH_Vat_tu5"/>
      <sheetName val="_Bill_5-Earthing_2_-_Add_Works5"/>
      <sheetName val="CẤP_THOÁT_NƯỚC5"/>
      <sheetName val="Cước_VC_+_ĐM_CP_Tư_vấn5"/>
      <sheetName val="Hệ_số5"/>
      <sheetName val="THDT_goi_thau_TB5"/>
      <sheetName val="Tien_do_TV5"/>
      <sheetName val="Bang_trong_luong_rieng_thep5"/>
      <sheetName val="DETAIL_5"/>
      <sheetName val="final_list_20056"/>
      <sheetName val="LV_data5"/>
      <sheetName val="Gia_vat_tu5"/>
      <sheetName val="TH_MTC5"/>
      <sheetName val="Chenh_lech_ca_may5"/>
      <sheetName val="TLg_CN&amp;Laixe5"/>
      <sheetName val="TLg_CN&amp;Laixe_(2)5"/>
      <sheetName val="TLg_Laitau5"/>
      <sheetName val="TLg_Laitau_(2)5"/>
      <sheetName val="Equipment_list_(PAC)5"/>
      <sheetName val="TINH_KHOI_LUONG5"/>
      <sheetName val="DATA_BASE5"/>
      <sheetName val="bridge_#_15"/>
      <sheetName val="Buy_vs__Lease_Car5"/>
      <sheetName val="Chi_tiet5"/>
      <sheetName val="Budget_Code4"/>
      <sheetName val="CP_Khac_cuoc_VC4"/>
      <sheetName val="subcon_sched5"/>
      <sheetName val="PRE_(E)5"/>
      <sheetName val="Bang_3_Chi_tiet_phan_Dz5"/>
      <sheetName val="KHOI_LUONG5"/>
      <sheetName val="HVAC_BLOCK_B45"/>
      <sheetName val="BẢNG_KHỐI_LƯỢNG_TỔNG_HỢP4"/>
      <sheetName val="CTKL_KTX_HT4"/>
      <sheetName val="2_Chiet_tinh4"/>
      <sheetName val="Tong_du_toan4"/>
      <sheetName val="Bill_2_-_ketcau4"/>
      <sheetName val="Analisa_&amp;_Upah4"/>
      <sheetName val="NHÀ_NHẬP_LIỆU4"/>
      <sheetName val="MÓNG_SILO4"/>
      <sheetName val="Chi_tiet_lan_can4"/>
      <sheetName val="13-Cốt_thép_(10mm&lt;D≤18mm)_FO164"/>
      <sheetName val="du_lieu_du_toan4"/>
      <sheetName val="Purchase_Order4"/>
      <sheetName val="DL_ĐẦU_VÀO4"/>
      <sheetName val="BOQ_THAN4"/>
      <sheetName val="D_&amp;_W_sizes4"/>
      <sheetName val="Du_lieu5"/>
      <sheetName val="cash_budget4"/>
      <sheetName val="Luong_NII4"/>
      <sheetName val="DINH_MUC_THI_NGHIEM4"/>
      <sheetName val="Luong_NI4"/>
      <sheetName val="Phan_tich4"/>
      <sheetName val="CT_Thang_Mo4"/>
      <sheetName val="CT__PL4"/>
      <sheetName val="BANCO_(2)4"/>
      <sheetName val="MT_DPin_(2)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lieu_dau_vao4"/>
      <sheetName val="DK1_Don_gia4"/>
      <sheetName val="Don_gia_(khong_in)4"/>
      <sheetName val="1_MONG_1-24"/>
      <sheetName val="02__PTDG4"/>
      <sheetName val="Chiết_tính4"/>
      <sheetName val="TK_chi_tiet2"/>
      <sheetName val="Income_Statement4"/>
      <sheetName val="Shareholders'_Equity4"/>
      <sheetName val="VC_xd2"/>
      <sheetName val="Gia_VLTB2"/>
      <sheetName val="B_Luong2"/>
      <sheetName val="C_May2"/>
      <sheetName val="wk_prgs2"/>
      <sheetName val="Ma_don_vi2"/>
      <sheetName val="bang_cc2"/>
      <sheetName val="TH_TN2"/>
      <sheetName val="dm_3662"/>
      <sheetName val="DM_60602"/>
      <sheetName val="Bill_No_3_-_Prov__Sum_(Ph2&amp;3)2"/>
      <sheetName val="Du_tru_CP-Bieu_012"/>
      <sheetName val="TB_NẶNG2"/>
      <sheetName val="CĂN_HỘ_T16-17_2"/>
      <sheetName val="TRỤC_ĐỨNG_THOÁT_BẨN_T15-172"/>
      <sheetName val="TRỤC_ĐỨNG_TM_T15-172"/>
      <sheetName val="Bill_2-Road_HR22"/>
      <sheetName val="Bill_3_-_Softscape_HR22"/>
      <sheetName val="Ｎｏ_132"/>
      <sheetName val="DGchitiet_2"/>
      <sheetName val="AG_Pipe_Qty_Analysis2"/>
      <sheetName val="Dự_thầu2"/>
      <sheetName val="Nhap_VT_oto2"/>
      <sheetName val="đọc_số2"/>
      <sheetName val="CP_HMC2"/>
      <sheetName val="2_1Warehouse_12"/>
      <sheetName val="Data_Wall2"/>
      <sheetName val="Hao_phí2"/>
      <sheetName val="THEP_TAM2"/>
      <sheetName val="THEP_HÌNH2"/>
      <sheetName val="THEP_HINH2"/>
      <sheetName val="XA_GO2"/>
      <sheetName val="BANG_TRA2"/>
      <sheetName val="Tổng_GT2"/>
      <sheetName val="Chi_tiết_KL2"/>
      <sheetName val="ca_máy2"/>
      <sheetName val="khấu_trừ_phạt2"/>
      <sheetName val="GT__KHAU_TRU2"/>
      <sheetName val="HAO_HUT_VAT_TU_(2)2"/>
      <sheetName val="cao_độ2"/>
      <sheetName val="HỆ_THỐNG_PHÒNG_CHÁY_CHỮA_CHÁY2"/>
      <sheetName val="HỆ_THỐNG_CẤP_THOÁT_NƯỚC2"/>
      <sheetName val="HỆ_THỐNG_ĐHKK2"/>
      <sheetName val="MÁY_PHÁT_ĐIỆN2"/>
      <sheetName val="HỆ_THỐNG_ĐIỆN2"/>
      <sheetName val="Thiết_bị_chính2"/>
      <sheetName val="gui_BKCT1"/>
      <sheetName val="Chi_tiet_cong_no2"/>
      <sheetName val="PHÁT_SINH_TẦNG_1_2"/>
      <sheetName val="PHÁT_SINH_TẦNG_22"/>
      <sheetName val="Hầm_chuyển_psinh2"/>
      <sheetName val="Ống_thẳng2"/>
      <sheetName val="Côn_thu2"/>
      <sheetName val="Vuông_tròn2"/>
      <sheetName val="Chân_rẽ2"/>
      <sheetName val="Chạc_ba2"/>
      <sheetName val="Structure_data2"/>
      <sheetName val="CP_Du_phong2"/>
      <sheetName val="THCP_Lap_dat2"/>
      <sheetName val="THCP_xay_dung2"/>
      <sheetName val="Tong_hop_kinh_phi2"/>
      <sheetName val="CHI_PHI2"/>
      <sheetName val="1_Requisition(E)2"/>
      <sheetName val="Móng,_nền_2"/>
      <sheetName val="Main_Bldg-Rev022"/>
      <sheetName val="D&amp;W_def_2"/>
      <sheetName val="Nhan_cong2"/>
      <sheetName val="Thiet_bi2"/>
      <sheetName val="Vat_tu2"/>
      <sheetName val="DM_ChiPhi2"/>
      <sheetName val="May_TC2"/>
      <sheetName val="TH_Kinh_phi2"/>
      <sheetName val="Ptvl_2"/>
      <sheetName val="Dự_toán2"/>
      <sheetName val="Đơn_Giá_TH2"/>
      <sheetName val="Nhân_công2"/>
      <sheetName val="Phân_tích2"/>
      <sheetName val="C_P_Thiết_bị2"/>
      <sheetName val="T_H_Kinh_phí2"/>
      <sheetName val="Vật_tư2"/>
      <sheetName val="Trang_bìa2"/>
      <sheetName val="Don_gia_chi_tiet_DIEN_21"/>
      <sheetName val="TONG_HOP2"/>
      <sheetName val="DG_14261"/>
      <sheetName val="Theo_doi_Doanh_thu_20171"/>
      <sheetName val="phan_tic_chi_tiet2"/>
      <sheetName val="1_2_Staff_Schedule1"/>
      <sheetName val="1_San_1"/>
      <sheetName val="BẢNG_ÁP_GIÁ_(in)1"/>
      <sheetName val="NT_(KL)_IN1"/>
      <sheetName val="DOM_D21"/>
      <sheetName val="nhà_ăn1"/>
      <sheetName val="Công_nhật1"/>
      <sheetName val="btkt_cột1"/>
      <sheetName val="Chi_tiet_-tong_9_thang1"/>
      <sheetName val="0__Input1"/>
      <sheetName val="Gia_vat_lieu1"/>
      <sheetName val="Precios_unitarios_AXH1"/>
      <sheetName val="3__CNT1"/>
      <sheetName val="unit_price_list(M)1"/>
      <sheetName val="TH_VL,_NC,_DDHT_Thanhphuoc1"/>
      <sheetName val="So_lieu_chung1"/>
      <sheetName val="Doi_so1"/>
      <sheetName val="MTO_REV_2(ARMOR)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Bill_Prelim-CDT1"/>
      <sheetName val="Bill_BPTC-CDT1"/>
      <sheetName val="Chi_tiết_BPTC1"/>
      <sheetName val="Bill_BPTC-CDT_(PA_MCT_CDT)1"/>
      <sheetName val="Chi_tiết_BPTC_(PA_MCT_CDT)1"/>
      <sheetName val="KL_THEP__GIAM_DO_DUNG_COUPLER1"/>
      <sheetName val="01_KL_THÉP_NHẬP_VỀ1"/>
      <sheetName val="2__NT_VLDV1"/>
      <sheetName val="GHI_CHU1"/>
      <sheetName val="1_BB_LMHT1"/>
      <sheetName val="Tong_hop_vat_tu1"/>
      <sheetName val="DM-VNT_ko_sd1"/>
      <sheetName val="Bảng_đo_bóc_KL_OLK-091"/>
      <sheetName val="6_3_CHI_TIET_OLK-091"/>
      <sheetName val="1__Office1"/>
      <sheetName val="Cotthep_NPT1"/>
      <sheetName val="vl_nc_mtc1"/>
      <sheetName val="1_Civil_(Org)1"/>
      <sheetName val="Bê_tông_bảo_vệ1"/>
      <sheetName val="01__Data1"/>
      <sheetName val="Neo,_nối_cốt_thép_dầm,_cột1"/>
      <sheetName val="Uốn_móc_cốt_thép1"/>
      <sheetName val="Tiêu_chuẩn_cốt_thép1"/>
      <sheetName val="B3A_-_TOWER_A1"/>
      <sheetName val="Annex_B1"/>
      <sheetName val="TLG_Type1"/>
      <sheetName val="Dot_41"/>
      <sheetName val="KHOI_LUONG15-41"/>
      <sheetName val="KL_thep_lam_sat1"/>
      <sheetName val="Tien_Thuong1"/>
      <sheetName val="NC_XL_6T_cuoi_01_CTy1"/>
      <sheetName val="Data_-6T_dau1"/>
      <sheetName val="Cong_6T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Dgia_vat_tu1"/>
      <sheetName val="Don_gia_III1"/>
      <sheetName val="D÷_liÖu1"/>
      <sheetName val="2_CDPS1"/>
      <sheetName val="Q_A01_2-Sh1"/>
      <sheetName val="DM_336cai_tao1"/>
      <sheetName val="TH_các_CC1"/>
      <sheetName val="Heso_DZ1"/>
      <sheetName val="Danh_mục"/>
      <sheetName val="HRG_BHN1"/>
      <sheetName val="CĂN_ĐH1"/>
      <sheetName val="4_CĂN1"/>
      <sheetName val="Div26_-_Elect1"/>
      <sheetName val="DG_BINH_THUAN1"/>
      <sheetName val="Don_gia_NC1"/>
      <sheetName val="7_Khau_tru_1"/>
      <sheetName val="DT_hợp_đồng"/>
      <sheetName val="Bảng_KL_đợt_1"/>
      <sheetName val="B-2__(DPP)1"/>
      <sheetName val="Bieu_gia_HD"/>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Financ__Overview"/>
      <sheetName val="TINH_GIA_-_SAN_XUAT_Vertico"/>
      <sheetName val="Huong_dan"/>
      <sheetName val="13_BANG_CT"/>
      <sheetName val="14_MMUS_GIUA_NHIP"/>
      <sheetName val="4_HSPBngang"/>
      <sheetName val="6_Tinh_tai"/>
      <sheetName val="2_NSl"/>
      <sheetName val="17_US_CHU_tho_a_b"/>
      <sheetName val="15_MMUS_GOI"/>
      <sheetName val="gia_vt,nc,may"/>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5_2_1_Đo_bóc_KL_OLK-06"/>
      <sheetName val="Tổng_hợp_KPHM"/>
      <sheetName val="Dinh_muc"/>
      <sheetName val="GIÁ_DỰ_THẦU_30_CĂN"/>
      <sheetName val="KS_tuyen"/>
      <sheetName val="Bang_chiet_tinh_TBA"/>
      <sheetName val="MB_DT_02"/>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So_sanh"/>
      <sheetName val="BU_LONG"/>
      <sheetName val="DG_Chi_tiet"/>
      <sheetName val="_1710_HOINGHINLD"/>
      <sheetName val="99_(2)"/>
      <sheetName val="134_"/>
      <sheetName val="DG_4970"/>
      <sheetName val="Electrical_Works"/>
      <sheetName val="H_T__INCOMING_SYSTEM"/>
      <sheetName val="THONG_SO"/>
      <sheetName val="Đơn_giá_chi_tiết_TN_39"/>
      <sheetName val="DT__NHA_XUONG"/>
      <sheetName val="Cash_Flow"/>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Unit price"/>
      <sheetName val="현장별"/>
      <sheetName val="112016"/>
      <sheetName val="Bán đợt 1 trang"/>
      <sheetName val="DI-ESTI"/>
      <sheetName val="3. KC - PODIUM"/>
      <sheetName val="說明"/>
      <sheetName val="dg-VTu"/>
      <sheetName val="데리네이타현황"/>
      <sheetName val="BID"/>
      <sheetName val="Chiet tinh dz35"/>
      <sheetName val="DG3285"/>
      <sheetName val="Tien Luong"/>
      <sheetName val="Breakdown (B)"/>
      <sheetName val="U.P_Breakdown"/>
      <sheetName val="기안"/>
      <sheetName val="DW"/>
      <sheetName val="DWD"/>
      <sheetName val="DW1"/>
      <sheetName val="pctg"/>
      <sheetName val="M-work"/>
      <sheetName val="WORK"/>
      <sheetName val="DWi"/>
      <sheetName val="PC=FLAT"/>
      <sheetName val="Cert1"/>
      <sheetName val="설계내역서"/>
      <sheetName val="AASHTO92"/>
      <sheetName val="g-vl"/>
      <sheetName val="tuong"/>
      <sheetName val="dats"/>
      <sheetName val="CHITIET VL-NCHT1 (2)"/>
      <sheetName val="Links"/>
      <sheetName val="Lead"/>
      <sheetName val="Unit price(Updateting)"/>
      <sheetName val="基本"/>
      <sheetName val="149-2"/>
      <sheetName val="IMF Code"/>
      <sheetName val="Main_Mech"/>
      <sheetName val="Sub_Mech"/>
      <sheetName val="Cost List"/>
      <sheetName val="Detail Cost"/>
      <sheetName val="IC Price New"/>
      <sheetName val="QUOTE-IC"/>
      <sheetName val="Summary Table"/>
      <sheetName val="Sales Person"/>
      <sheetName val="Bidding Entity"/>
      <sheetName val="DOA"/>
      <sheetName val="Subsidiary Calculation"/>
      <sheetName val="CashFlows"/>
      <sheetName val="갑지(추정)"/>
      <sheetName val="5.2.1 Đo bóc KL OLK-10"/>
      <sheetName val="tifico"/>
      <sheetName val="CTDZ6kv (gd1) "/>
      <sheetName val="CTDZ 0.4+cto (GD1)"/>
      <sheetName val="CTTBA (gd1)"/>
      <sheetName val="선가03C"/>
      <sheetName val="03 Detailed"/>
      <sheetName val="01 Bid Price summary"/>
      <sheetName val="Home Office Manhours"/>
      <sheetName val="Field SPV Barchart"/>
      <sheetName val="95D"/>
      <sheetName val="94D"/>
      <sheetName val="COAT&amp;WRAP-QIOT-#3"/>
      <sheetName val="Abutment"/>
      <sheetName val="STATC"/>
      <sheetName val="FF-2 (1)"/>
      <sheetName val="FSA"/>
      <sheetName val="KCCP"/>
      <sheetName val="Contents"/>
      <sheetName val="Factor_sheet"/>
      <sheetName val="Labour Summary"/>
      <sheetName val="CWN_Consol"/>
      <sheetName val="Labour_Summary"/>
      <sheetName val="final_list_20059"/>
      <sheetName val="final_list_20057"/>
      <sheetName val="final_list_20058"/>
      <sheetName val="Deff_Tax_Sept01"/>
      <sheetName val="custScore"/>
      <sheetName val="corpGoalsSchedule0708"/>
      <sheetName val="1999"/>
      <sheetName val="2000"/>
      <sheetName val="2001"/>
      <sheetName val="2002"/>
      <sheetName val="YTD 12'2003"/>
      <sheetName val="YTD 06'2003"/>
      <sheetName val="YTD 03'2003"/>
      <sheetName val="YTD 09'2003"/>
      <sheetName val="PU_ITALY_10"/>
      <sheetName val="final_list_200510"/>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Macrow"/>
      <sheetName val="console"/>
      <sheetName val="Ratios"/>
      <sheetName val="_Parameters"/>
      <sheetName val="Eqpmnt Plng"/>
      <sheetName val="TRIAL BALANCE"/>
      <sheetName val="DPR 31st march"/>
      <sheetName val="current month"/>
      <sheetName val="Blng. Vs Coll."/>
      <sheetName val="GRN"/>
      <sheetName val="CRITERIA1"/>
      <sheetName val="Design"/>
      <sheetName val="Blore"/>
      <sheetName val="Chnai"/>
      <sheetName val="Pune"/>
      <sheetName val="CoverSheet"/>
      <sheetName val="H"/>
      <sheetName val="DSUM2004"/>
      <sheetName val="dwbulk"/>
      <sheetName val="NTCV1"/>
      <sheetName val="THÔNG TIN"/>
      <sheetName val="SGC RATE"/>
      <sheetName val="DSNV"/>
      <sheetName val="ThongtinDN"/>
      <sheetName val="DM DU AN"/>
      <sheetName val="DM TP."/>
      <sheetName val="File Chi tiet"/>
      <sheetName val="Bangia"/>
      <sheetName val="D+W"/>
      <sheetName val="Cau tao gia xay to"/>
      <sheetName val="inputcua"/>
      <sheetName val="Phu Bai Bridge"/>
      <sheetName val="beam"/>
      <sheetName val="Gia-VL"/>
      <sheetName val="chitiet"/>
      <sheetName val="chitietCS"/>
      <sheetName val="chitietTD"/>
      <sheetName val="CauHinh"/>
      <sheetName val="PL02"/>
      <sheetName val="don gia 1426"/>
      <sheetName val="TM"/>
      <sheetName val="DG "/>
      <sheetName val="Y-WORK"/>
      <sheetName val="Khai toan"/>
      <sheetName val="Phu luc 01.1 EPC P11-14"/>
      <sheetName val="Bìa"/>
      <sheetName val="TH"/>
      <sheetName val="TDT P11-P14"/>
      <sheetName val="CPXD"/>
      <sheetName val="Chi phi khac "/>
      <sheetName val="Hang muc Chung"/>
      <sheetName val="ĐGNC"/>
      <sheetName val="DGMTC"/>
      <sheetName val="Bia Phu Luc"/>
      <sheetName val="DATA.1 CHUNG"/>
      <sheetName val="Muc luc"/>
      <sheetName val="Tra cuu 957"/>
      <sheetName val="NTKL"/>
      <sheetName val="Luong (TP Việt Trì)"/>
      <sheetName val="HSTV"/>
      <sheetName val="GCM"/>
      <sheetName val="GVT"/>
      <sheetName val="NC CU"/>
      <sheetName val="PLV"/>
      <sheetName val="DNDN"/>
      <sheetName val="toyota"/>
      <sheetName val="Solieu"/>
      <sheetName val="주식"/>
      <sheetName val="Tru TT"/>
      <sheetName val="Thg 04"/>
      <sheetName val="Thg 05"/>
      <sheetName val="Thg 06"/>
      <sheetName val="Thg 07"/>
      <sheetName val="Thg 08"/>
      <sheetName val="Thg 09"/>
      <sheetName val="Thg 10"/>
      <sheetName val="Thg 11"/>
      <sheetName val="Thg 12"/>
      <sheetName val="CTGS"/>
      <sheetName val="Dashboard - BQL - VHL"/>
      <sheetName val="kl3p"/>
      <sheetName val="kl3pct"/>
      <sheetName val="kl3pcto"/>
      <sheetName val="ERECIN"/>
      <sheetName val="DG05new"/>
      <sheetName val="DLTA"/>
      <sheetName val="BẢNG DIỄN GIẢI KL (7)"/>
      <sheetName val="THPDMoi  (2)"/>
      <sheetName val="thao-go"/>
      <sheetName val="t-h HA THE"/>
      <sheetName val="TH XL"/>
      <sheetName val="Tiepdia"/>
      <sheetName val="CHITIET VL-NC"/>
      <sheetName val="Breakdown"/>
      <sheetName val="DTCT"/>
      <sheetName val="TKXM"/>
      <sheetName val="변경내역"/>
      <sheetName val="Takeoff"/>
      <sheetName val="Bán_đợt_1_trang"/>
      <sheetName val="Tong_DT"/>
      <sheetName val="phan_tich_don_gia"/>
      <sheetName val="Cost_List"/>
      <sheetName val="Detail_Cost"/>
      <sheetName val="IC_Price_New"/>
      <sheetName val="Summary_Table"/>
      <sheetName val="Sales_Person"/>
      <sheetName val="Bidding_Entity"/>
      <sheetName val="Tcd"/>
      <sheetName val="Cuoc "/>
      <sheetName val="gia chao"/>
      <sheetName val="Vat lieu BTN"/>
      <sheetName val="TCVN 1651-2008"/>
      <sheetName val="Da xay dung"/>
      <sheetName val="Bordereau"/>
      <sheetName val="MTO REV.0"/>
      <sheetName val="TH khoi luong"/>
      <sheetName val="Chi tiet khoi luong"/>
      <sheetName val="TK thep"/>
      <sheetName val="CT THOÁT WC VP"/>
      <sheetName val="CT CẤP WC VP"/>
      <sheetName val="CT THOÁT MƯA VP TRỤC LỚN"/>
      <sheetName val="CT THOÁT MƯA VP TRỤC NHỎ"/>
      <sheetName val="Menu"/>
      <sheetName val="Chênh lệch máy thi công"/>
      <sheetName val="Chênh lệch nhân công"/>
      <sheetName val="Chênh lệch vật liệu"/>
      <sheetName val="DO AM DT"/>
      <sheetName val="BANGTRA"/>
      <sheetName val="QMCT"/>
      <sheetName val="COST_ACC"/>
      <sheetName val="Probbl - Production"/>
      <sheetName val="Backup"/>
      <sheetName val="내역"/>
      <sheetName val="CHI PHÍ NHÔM"/>
      <sheetName val="TABLE-A"/>
      <sheetName val="w't table"/>
      <sheetName val="Danh mục khối"/>
      <sheetName val="Danh mục đơn vị -phòng chức năn"/>
      <sheetName val="Door_and_window3"/>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Cash_Flow1"/>
      <sheetName val="Thuyết_minh1"/>
      <sheetName val="Đơn_giá_máy1"/>
      <sheetName val="Tính_giá_NC1"/>
      <sheetName val="SL_cước1"/>
      <sheetName val="Currency Rate"/>
      <sheetName val="BQ"/>
      <sheetName val="KEILA TP 2020-07"/>
      <sheetName val="lookups"/>
      <sheetName val="BILL 34Āᐁë"/>
      <sheetName val="BILL 34Āᐁë_x0000__x0000__x0001__x0000__x0000__x0000_ HẦM"/>
      <sheetName val="CFA (ME)"/>
      <sheetName val="MEP Building"/>
      <sheetName val="Cot"/>
      <sheetName val="2. BBNT KLHT"/>
      <sheetName val="QSUM"/>
      <sheetName val="SucChiuTaiCuaCoc"/>
      <sheetName val="CHITIET VL-NC-TT1p"/>
      <sheetName val="CFA"/>
      <sheetName val="TKLD"/>
      <sheetName val="NHOM KINH"/>
      <sheetName val="Share Price 2002"/>
      <sheetName val="Case"/>
      <sheetName val="SumVal"/>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Auto Monthly Inputs "/>
      <sheetName val="CFS3"/>
      <sheetName val="재료비단가(VALVE)"/>
      <sheetName val="BOM-13.11-Other(PS1+PS2)"/>
      <sheetName val="Tra_thep"/>
      <sheetName val="PAINT_SPEC"/>
      <sheetName val="SCHEDULE"/>
      <sheetName val="MSB-DB"/>
      <sheetName val="BP"/>
      <sheetName val="Tiên_lượng1"/>
      <sheetName val="Breakdown_(B)"/>
      <sheetName val="U_P_Breakdown"/>
      <sheetName val="Unit_price(Updateting)"/>
      <sheetName val="CTDZ6kv_(gd1)_"/>
      <sheetName val="CTDZ_0_4+cto_(GD1)"/>
      <sheetName val="CTTBA_(gd1)"/>
      <sheetName val="03_Detailed"/>
      <sheetName val="01_Bid_Price_summary"/>
      <sheetName val="Home_Office_Manhours"/>
      <sheetName val="Field_SPV_Barchart"/>
      <sheetName val="IMF_Code"/>
      <sheetName val="Subsidiary_Calculation"/>
      <sheetName val="DEF"/>
      <sheetName val="01. Nha xuong"/>
      <sheetName val="ChiTietDZ"/>
      <sheetName val="VuaBT"/>
      <sheetName val="Nhập liệu"/>
      <sheetName val="Dinh Muc Vat Tu"/>
      <sheetName val="mã "/>
      <sheetName val="Chao gia T12_RE"/>
      <sheetName val="Tabela1"/>
      <sheetName val="Bech_Lab"/>
      <sheetName val="Service Cost "/>
      <sheetName val="Don gia Tay Ninh"/>
      <sheetName val="Don gia Dak Lak"/>
      <sheetName val="做法表"/>
      <sheetName val="진주방향"/>
      <sheetName val="2BOX본체"/>
      <sheetName val="마산방향"/>
      <sheetName val="MB-D2"/>
      <sheetName val="Bearing"/>
      <sheetName val="MB-D3"/>
      <sheetName val="MB-D8"/>
      <sheetName val="MB-D9"/>
      <sheetName val="Manhole"/>
      <sheetName val="MB-D4"/>
      <sheetName val="MB-D12"/>
      <sheetName val="streeta and cacth pit"/>
      <sheetName val="MB-D7"/>
      <sheetName val="Pipe"/>
      <sheetName val="MB-D6"/>
      <sheetName val="Daf 1"/>
      <sheetName val="SLabs"/>
      <sheetName val="CTtr"/>
      <sheetName val="Gia NC theo TT05"/>
      <sheetName val="KUNGDEVI"/>
      <sheetName val="기본DATA"/>
      <sheetName val="caocot"/>
      <sheetName val="Bia1"/>
      <sheetName val="Don gia XD"/>
      <sheetName val="DSV6 Summ"/>
      <sheetName val="Luong_BN"/>
      <sheetName val="Luong_TB"/>
      <sheetName val="Ca_may_TB"/>
      <sheetName val="Ca_máy_BN"/>
      <sheetName val="Vật_liệu"/>
      <sheetName val="DS_GioiTinh"/>
      <sheetName val="DS_LoaiNhanVien"/>
      <sheetName val="DS_QuocTich"/>
      <sheetName val="DS_TinhTrangGiaDinh"/>
      <sheetName val="DS_TonGiao"/>
      <sheetName val="Currency"/>
      <sheetName val="Land Dev't. Ph-1"/>
      <sheetName val="Hac.Lots"/>
      <sheetName val="4-Lane bridge"/>
      <sheetName val="Res.Lots"/>
      <sheetName val="Spine Road"/>
      <sheetName val="tra-vat-lieu"/>
      <sheetName val="BAG-2"/>
      <sheetName val="COPING"/>
      <sheetName val="datta"/>
      <sheetName val="GIAVLIEU"/>
      <sheetName val="BTH"/>
      <sheetName val="264"/>
      <sheetName val="TienLuong"/>
      <sheetName val="Para"/>
      <sheetName val="PNTEXT"/>
      <sheetName val="DFA"/>
      <sheetName val="sortÔ"/>
      <sheetName val="BangQuiDoi"/>
      <sheetName val="5.2.1 Đo bóc KL OLK-07"/>
      <sheetName val="Boc KL DAT+CAT+BT"/>
      <sheetName val="Boc KL thép"/>
      <sheetName val="Bieu do nhan luc"/>
      <sheetName val="B1_HT"/>
      <sheetName val="PU_ITALY_22"/>
      <sheetName val="TH_DZ3511"/>
      <sheetName val="Tro_giup21"/>
      <sheetName val="RAB_AR&amp;STR9"/>
      <sheetName val="chi_tiet_TBA9"/>
      <sheetName val="chi_tiet_C9"/>
      <sheetName val="Customize_Your_Purchase_Order9"/>
      <sheetName val="Don_gia9"/>
      <sheetName val="CHITIET_VL-NC-TT_-1p9"/>
      <sheetName val="CHITIET_VL-NC-TT-3p8"/>
      <sheetName val="TONG_HOP_VL-NC_TT9"/>
      <sheetName val="KPVC-BD_9"/>
      <sheetName val="DON_GIA_TRAM_(3)9"/>
      <sheetName val="DON_GIA_CAN_THO11"/>
      <sheetName val="HĐ_ngoài8"/>
      <sheetName val="XT_Buoc_38"/>
      <sheetName val="dongia_(2)8"/>
      <sheetName val="Don_gia_chi_tiet9"/>
      <sheetName val="7606_DZ9"/>
      <sheetName val="project_management8"/>
      <sheetName val="Adix_A8"/>
      <sheetName val="REINF_8"/>
      <sheetName val="Rates_20098"/>
      <sheetName val="S-curve_8"/>
      <sheetName val="Du_toan8"/>
      <sheetName val="So_doi_chieu_LC8"/>
      <sheetName val="MAIN_GATE_HOUSE8"/>
      <sheetName val="Commercial_value8"/>
      <sheetName val="Ky_Lam_Bridge8"/>
      <sheetName val="Provisional_Sums_Item8"/>
      <sheetName val="Gas_Pressure_Welding8"/>
      <sheetName val="General_Item&amp;General_Requireme8"/>
      <sheetName val="General_Items8"/>
      <sheetName val="Regenral_Requirements8"/>
      <sheetName val="chiet_tinh8"/>
      <sheetName val="Ng_hàng_xà+bulong8"/>
      <sheetName val="TONG_HOP_VL-NC8"/>
      <sheetName val="MH_RATE8"/>
      <sheetName val="Bang_KL8"/>
      <sheetName val="Đầu_vào7"/>
      <sheetName val="Equip_7"/>
      <sheetName val="A1_CN7"/>
      <sheetName val="DG_thep_ma_kem8"/>
      <sheetName val="Lcau_-_Lxuc8"/>
      <sheetName val="CT_vat_lieu8"/>
      <sheetName val="Trạm_biến_áp7"/>
      <sheetName val="Đơn_Giá_7"/>
      <sheetName val="DM_60618"/>
      <sheetName val="TONG_HOP_T5_19987"/>
      <sheetName val="Chenh_lech_vat_tu7"/>
      <sheetName val="Diện_tích7"/>
      <sheetName val="1_Khái_toán7"/>
      <sheetName val="Chi_tiet_XD_TBA7"/>
      <sheetName val="DG_DZ8"/>
      <sheetName val="DG_TBA8"/>
      <sheetName val="CT-0_4KV7"/>
      <sheetName val="rate_material7"/>
      <sheetName val="KL_Chi_tiết_Xây_tô7"/>
      <sheetName val="04_-_XUONG_DET_B7"/>
      <sheetName val="Loại_Vật_tư7"/>
      <sheetName val="Bill_1_Quy_dinh_chung7"/>
      <sheetName val="1_R18_BF7"/>
      <sheetName val="6_External_works-R187"/>
      <sheetName val="07Base_Cost7"/>
      <sheetName val="Chi_tiet_KL7"/>
      <sheetName val="Tổng_hợp_KL7"/>
      <sheetName val="_037"/>
      <sheetName val="chieu_day_san7"/>
      <sheetName val="Podium_Concrete_Works7"/>
      <sheetName val="KLCT-_TOWER7"/>
      <sheetName val="KLCT-_PODIUM7"/>
      <sheetName val="Gia_thanh_chuoi_su7"/>
      <sheetName val="Tiep_dia7"/>
      <sheetName val="Don_gia_vung_III-Can_Tho7"/>
      <sheetName val="Phan_khai_KLuong7"/>
      <sheetName val="Area_Cal7"/>
      <sheetName val="Bill_01_-_CTN7"/>
      <sheetName val="Bill_2_2_Villa_2_beds7"/>
      <sheetName val="Elect_(3)7"/>
      <sheetName val="plan&amp;section_of_foundation7"/>
      <sheetName val="design_criteria7"/>
      <sheetName val="Bond_수수료_계산_포맷7"/>
      <sheetName val="ITB_COST7"/>
      <sheetName val="PAGE_17"/>
      <sheetName val="DM_677"/>
      <sheetName val="Project_Data7"/>
      <sheetName val="6787CWFASE2CASE2_00_xls7"/>
      <sheetName val="Xay_lapduongR37"/>
      <sheetName val="Đầu_tư7"/>
      <sheetName val="gia_cong_tac7"/>
      <sheetName val="EIRR&gt;_27"/>
      <sheetName val="dg_tphcm7"/>
      <sheetName val="T_KÊ_K_CẤU7"/>
      <sheetName val="4_PTDG7"/>
      <sheetName val="A1,_May7"/>
      <sheetName val="Vat_lieu7"/>
      <sheetName val="Data_Input8"/>
      <sheetName val="Measure_13067"/>
      <sheetName val="Bill_02_-_Xay_gach-Pou_7"/>
      <sheetName val="Bill_03-Chống_thấm-Pou7"/>
      <sheetName val="Bill_04-Kim_loại-Pou7"/>
      <sheetName val="Bill_05_-_Hoan_thien-Pou_7"/>
      <sheetName val="Bill_02_-_Xay_gach-Tower7"/>
      <sheetName val="Bill_03-Chống_thấm-Tower7"/>
      <sheetName val="Bill_04-Kim_loại-Tower7"/>
      <sheetName val="Bill_05_-_Hoan_thien-Tower7"/>
      <sheetName val="KL-_KHAC7"/>
      <sheetName val="BILL_3_-_KẾT_CẤU_HẦM7"/>
      <sheetName val="PTĐG_LTBT7"/>
      <sheetName val="CTG-PRECHEx1_47"/>
      <sheetName val="CTG-AB_(2)7"/>
      <sheetName val="CTG-AB_(3)7"/>
      <sheetName val="CTG-PLP-1_087"/>
      <sheetName val="Pre_Đội_nhóm7"/>
      <sheetName val="Vat_tu_XD7"/>
      <sheetName val="Tower_-_Concrete_Works7"/>
      <sheetName val="Bill-04_ket_cau_thap-_UNI7"/>
      <sheetName val="TH_Vat_tu7"/>
      <sheetName val="HÐ_ngoài8"/>
      <sheetName val="6PILE__(돌출)7"/>
      <sheetName val="DETAIL_7"/>
      <sheetName val="GV1-D13_(Casement_door)7"/>
      <sheetName val="Harga_ME_7"/>
      <sheetName val="Analisa_Gabungan7"/>
      <sheetName val="_Bill_5-Earthing_2_-_Add_Works7"/>
      <sheetName val="Isolasi_Luar_Dalam7"/>
      <sheetName val="Isolasi_Luar7"/>
      <sheetName val="Bang_trong_luong_rieng_thep7"/>
      <sheetName val="final_list_200522"/>
      <sheetName val="LV_data7"/>
      <sheetName val="CẤP_THOÁT_NƯỚC7"/>
      <sheetName val="Cước_VC_+_ĐM_CP_Tư_vấn7"/>
      <sheetName val="Hệ_số7"/>
      <sheetName val="ESTI_7"/>
      <sheetName val="Gia_vat_tu7"/>
      <sheetName val="bridge_#_17"/>
      <sheetName val="THDT_goi_thau_TB7"/>
      <sheetName val="Tien_do_TV7"/>
      <sheetName val="Chenh_lech_ca_may7"/>
      <sheetName val="TLg_CN&amp;Laixe7"/>
      <sheetName val="TLg_CN&amp;Laixe_(2)7"/>
      <sheetName val="TLg_Laitau7"/>
      <sheetName val="TLg_Laitau_(2)7"/>
      <sheetName val="KHOI_LUONG7"/>
      <sheetName val="Bang_3_Chi_tiet_phan_Dz7"/>
      <sheetName val="DATA_BASE7"/>
      <sheetName val="Equipment_list_(PAC)7"/>
      <sheetName val="KL_san_lap7"/>
      <sheetName val="TH_N_Cong7"/>
      <sheetName val="TH_MTC7"/>
      <sheetName val="TINH_KHOI_LUONG7"/>
      <sheetName val="Chi_tiet7"/>
      <sheetName val="Buy_vs__Lease_Car7"/>
      <sheetName val="PRE_(E)7"/>
      <sheetName val="CTKL_KTX_HT6"/>
      <sheetName val="subcon_sched7"/>
      <sheetName val="Tong_du_toan6"/>
      <sheetName val="Bill_2_-_ketcau6"/>
      <sheetName val="Budget_Code6"/>
      <sheetName val="CP_Khac_cuoc_VC6"/>
      <sheetName val="NHÀ_NHẬP_LIỆU6"/>
      <sheetName val="MÓNG_SILO6"/>
      <sheetName val="HVAC_BLOCK_B47"/>
      <sheetName val="2_Chiet_tinh6"/>
      <sheetName val="BẢNG_KHỐI_LƯỢNG_TỔNG_HỢP6"/>
      <sheetName val="Chi_tiet_lan_can6"/>
      <sheetName val="13-Cốt_thép_(10mm&lt;D≤18mm)_FO166"/>
      <sheetName val="du_lieu_du_toan6"/>
      <sheetName val="BOQ_THAN6"/>
      <sheetName val="DL_ĐẦU_VÀO6"/>
      <sheetName val="Analisa_&amp;_Upah6"/>
      <sheetName val="Purchase_Order6"/>
      <sheetName val="D_&amp;_W_sizes6"/>
      <sheetName val="Du_lieu7"/>
      <sheetName val="cash_budget6"/>
      <sheetName val="Luong_NII6"/>
      <sheetName val="DINH_MUC_THI_NGHIEM6"/>
      <sheetName val="Luong_NI6"/>
      <sheetName val="Phan_tich6"/>
      <sheetName val="CT_Thang_Mo6"/>
      <sheetName val="CT__PL6"/>
      <sheetName val="dongia__2_6"/>
      <sheetName val="Thép_CKN6"/>
      <sheetName val="GOC-KO_IN6"/>
      <sheetName val="MAU_8A6"/>
      <sheetName val="MAU_8B6"/>
      <sheetName val="MAU_96"/>
      <sheetName val="MAU_106"/>
      <sheetName val="sochitiettaikhoan_6"/>
      <sheetName val="Share_price_data6"/>
      <sheetName val="19_36"/>
      <sheetName val="20_36"/>
      <sheetName val="Chieu_4_36"/>
      <sheetName val="Cow_req6"/>
      <sheetName val="TỔNG_HỢP6"/>
      <sheetName val="14-LẦN_3-CHIỀU6"/>
      <sheetName val="14-LẦN_1-SÁNG6"/>
      <sheetName val="14-LẦN_2-TRƯA6"/>
      <sheetName val="1_3+1_4-TOTAL_-_Ko_IN6"/>
      <sheetName val="2_1-LẦN_3-CHIỀU6"/>
      <sheetName val="2_1-LẦN_1-SÁNG6"/>
      <sheetName val="2_1-LẦN_2-TRƯA6"/>
      <sheetName val="2_1-TOTAL-Ko_IN6"/>
      <sheetName val="1_3(TMR_4)6"/>
      <sheetName val="CHO_DE6"/>
      <sheetName val="1_1+1_2+2_2+2_3(TMR_3)6"/>
      <sheetName val="CK1+CK2_(VS_SAN_CHOI_23)6"/>
      <sheetName val="CK1+CK2_(2)6"/>
      <sheetName val="12-16_THÁNG6"/>
      <sheetName val="CAN_SỮA6"/>
      <sheetName val="54+55+56(SAU_CAI_SỮA-6)6"/>
      <sheetName val="BÊ_71-90_NGÀY6"/>
      <sheetName val="BÊ_12-16_tháng6"/>
      <sheetName val="BÊ_6-126"/>
      <sheetName val="BÊ_1-36"/>
      <sheetName val="F01-BC_KHAU_PHAN_SANG_20_36"/>
      <sheetName val="F01-BC_KHAU_PHAN_CHIEU_19_36"/>
      <sheetName val="dinh_mưc_cty6"/>
      <sheetName val="Giá_thành6"/>
      <sheetName val="Thong_ke6"/>
      <sheetName val="Energy_for_milk_prod6"/>
      <sheetName val="DE_NGHI_XUAT_6"/>
      <sheetName val="phieu_xuat_mau6"/>
      <sheetName val="PHIEU_XUAT_CHIEU6"/>
      <sheetName val="11_rai_them_cỏ6"/>
      <sheetName val="PHU_LUC_02-_HDSD_CAC_BIEU_MAU6"/>
      <sheetName val="PhU_LUC_01-_MA_CAC_NHOM_BO6"/>
      <sheetName val="F03-BC_THUC_TRON_SANG_20_36"/>
      <sheetName val="F03-BC_THUC_TRON_CHIEU_19_36"/>
      <sheetName val="F02-BC_THEO_DOI_THUC_AN_DU6"/>
      <sheetName val="Tham_khao-_Bao_cao_xuat_thuc_a6"/>
      <sheetName val="Don_gia_(khong_in)6"/>
      <sheetName val="Dlieu_dau_vao6"/>
      <sheetName val="DK1_Don_gia6"/>
      <sheetName val="1_MONG_1-26"/>
      <sheetName val="BANCO_(2)6"/>
      <sheetName val="MT_DPin_(2)6"/>
      <sheetName val="dm_3664"/>
      <sheetName val="DM_60604"/>
      <sheetName val="02__PTDG6"/>
      <sheetName val="Chiết_tính6"/>
      <sheetName val="2_1Warehouse_14"/>
      <sheetName val="Income_Statement6"/>
      <sheetName val="Shareholders'_Equity6"/>
      <sheetName val="VC_xd4"/>
      <sheetName val="Gia_VLTB4"/>
      <sheetName val="B_Luong4"/>
      <sheetName val="C_May4"/>
      <sheetName val="TB_NẶNG4"/>
      <sheetName val="Du_tru_CP-Bieu_014"/>
      <sheetName val="Dự_thầu4"/>
      <sheetName val="Nhap_VT_oto4"/>
      <sheetName val="TH_TN4"/>
      <sheetName val="Bill_No_3_-_Prov__Sum_(Ph2&amp;3)4"/>
      <sheetName val="Hao_phí4"/>
      <sheetName val="Structure_data4"/>
      <sheetName val="đọc_số4"/>
      <sheetName val="Ma_don_vi4"/>
      <sheetName val="bang_cc4"/>
      <sheetName val="CP_Du_phong4"/>
      <sheetName val="THCP_Lap_dat4"/>
      <sheetName val="THCP_xay_dung4"/>
      <sheetName val="Tong_hop_kinh_phi4"/>
      <sheetName val="CP_HMC4"/>
      <sheetName val="HỆ_THỐNG_PHÒNG_CHÁY_CHỮA_CHÁY4"/>
      <sheetName val="HỆ_THỐNG_CẤP_THOÁT_NƯỚC4"/>
      <sheetName val="HỆ_THỐNG_ĐHKK4"/>
      <sheetName val="MÁY_PHÁT_ĐIỆN4"/>
      <sheetName val="HỆ_THỐNG_ĐIỆN4"/>
      <sheetName val="Thiết_bị_chính4"/>
      <sheetName val="Ｎｏ_134"/>
      <sheetName val="DGchitiet_4"/>
      <sheetName val="wk_prgs4"/>
      <sheetName val="AG_Pipe_Qty_Analysis4"/>
      <sheetName val="CHI_PHI4"/>
      <sheetName val="TK_chi_tiet4"/>
      <sheetName val="Bill_2-Road_HR24"/>
      <sheetName val="Bill_3_-_Softscape_HR24"/>
      <sheetName val="THEP_TAM4"/>
      <sheetName val="THEP_HÌNH4"/>
      <sheetName val="THEP_HINH4"/>
      <sheetName val="XA_GO4"/>
      <sheetName val="BANG_TRA4"/>
      <sheetName val="CĂN_HỘ_T16-17_4"/>
      <sheetName val="TRỤC_ĐỨNG_THOÁT_BẨN_T15-174"/>
      <sheetName val="TRỤC_ĐỨNG_TM_T15-174"/>
      <sheetName val="Móng,_nền_4"/>
      <sheetName val="Main_Bldg-Rev024"/>
      <sheetName val="D&amp;W_def_4"/>
      <sheetName val="Nhan_cong4"/>
      <sheetName val="Thiet_bi4"/>
      <sheetName val="Vat_tu4"/>
      <sheetName val="DM_ChiPhi4"/>
      <sheetName val="May_TC4"/>
      <sheetName val="TH_Kinh_phi4"/>
      <sheetName val="Ptvl_4"/>
      <sheetName val="1_Requisition(E)4"/>
      <sheetName val="TONG_HOP4"/>
      <sheetName val="Tổng_GT4"/>
      <sheetName val="Chi_tiết_KL4"/>
      <sheetName val="ca_máy4"/>
      <sheetName val="khấu_trừ_phạt4"/>
      <sheetName val="GT__KHAU_TRU4"/>
      <sheetName val="HAO_HUT_VAT_TU_(2)4"/>
      <sheetName val="cao_độ4"/>
      <sheetName val="Data_Wall4"/>
      <sheetName val="Dự_toán4"/>
      <sheetName val="Đơn_Giá_TH4"/>
      <sheetName val="Nhân_công4"/>
      <sheetName val="Phân_tích4"/>
      <sheetName val="C_P_Thiết_bị4"/>
      <sheetName val="T_H_Kinh_phí4"/>
      <sheetName val="Vật_tư4"/>
      <sheetName val="Trang_bìa4"/>
      <sheetName val="phan_tic_chi_tiet4"/>
      <sheetName val="Gia_vat_lieu3"/>
      <sheetName val="DG_14263"/>
      <sheetName val="Theo_doi_Doanh_thu_20173"/>
      <sheetName val="gui_BKCT3"/>
      <sheetName val="Precios_unitarios_AXH3"/>
      <sheetName val="Chi_tiet_cong_no4"/>
      <sheetName val="PHÁT_SINH_TẦNG_1_4"/>
      <sheetName val="PHÁT_SINH_TẦNG_24"/>
      <sheetName val="Hầm_chuyển_psinh4"/>
      <sheetName val="Ống_thẳng4"/>
      <sheetName val="Côn_thu4"/>
      <sheetName val="Vuông_tròn4"/>
      <sheetName val="Chân_rẽ4"/>
      <sheetName val="Chạc_ba4"/>
      <sheetName val="3__CNT3"/>
      <sheetName val="unit_price_list(M)3"/>
      <sheetName val="TH_VL,_NC,_DDHT_Thanhphuoc3"/>
      <sheetName val="Don_gia_chi_tiet_DIEN_23"/>
      <sheetName val="So_lieu_chung3"/>
      <sheetName val="BẢNG_ÁP_GIÁ_(in)3"/>
      <sheetName val="NT_(KL)_IN3"/>
      <sheetName val="DOM_D23"/>
      <sheetName val="nhà_ăn3"/>
      <sheetName val="Công_nhật3"/>
      <sheetName val="btkt_cột3"/>
      <sheetName val="1_2_Staff_Schedule3"/>
      <sheetName val="Chi_tiet_-tong_9_thang3"/>
      <sheetName val="0__Input3"/>
      <sheetName val="Doi_so3"/>
      <sheetName val="MTO_REV_2(ARMOR)3"/>
      <sheetName val="DANH_MỤC_HỒ_SƠ3"/>
      <sheetName val="GT_PHÁT_SINH_NGOÀI_HĐ3"/>
      <sheetName val="KL_PHÁT_SINH_3"/>
      <sheetName val="PS_NGOÀI_HĐ3"/>
      <sheetName val="GT_PHÁT_SINH_VƯỢT_HĐ3"/>
      <sheetName val="PS_TĂNG_GIẢM_TRONG_HĐ3"/>
      <sheetName val="DGCT_PHÁT_SINH3"/>
      <sheetName val="DGCT_TRẦN_NLV3"/>
      <sheetName val="DGKL_chi_tiết_NLV3"/>
      <sheetName val="DGKL_chi_tiết_NHN,NK3"/>
      <sheetName val="TG_KL3"/>
      <sheetName val="DGCT_SƠN_BẢ_TƯỜNG_NLV3"/>
      <sheetName val="DGKL_TRẦN_NHN3"/>
      <sheetName val="Cotthep_NPT3"/>
      <sheetName val="vl_nc_mtc3"/>
      <sheetName val="KL_THEP__GIAM_DO_DUNG_COUPLER3"/>
      <sheetName val="01_KL_THÉP_NHẬP_VỀ3"/>
      <sheetName val="2__NT_VLDV3"/>
      <sheetName val="GHI_CHU3"/>
      <sheetName val="1_BB_LMHT3"/>
      <sheetName val="Bê_tông_bảo_vệ3"/>
      <sheetName val="01__Data3"/>
      <sheetName val="Neo,_nối_cốt_thép_dầm,_cột3"/>
      <sheetName val="Uốn_móc_cốt_thép3"/>
      <sheetName val="Tiêu_chuẩn_cốt_thép3"/>
      <sheetName val="Bill_Prelim-CDT3"/>
      <sheetName val="Bill_BPTC-CDT3"/>
      <sheetName val="Chi_tiết_BPTC3"/>
      <sheetName val="Bill_BPTC-CDT_(PA_MCT_CDT)3"/>
      <sheetName val="Chi_tiết_BPTC_(PA_MCT_CDT)3"/>
      <sheetName val="Tong_hop_vat_tu3"/>
      <sheetName val="TLG_Type3"/>
      <sheetName val="B3A_-_TOWER_A3"/>
      <sheetName val="Annex_B3"/>
      <sheetName val="DM-VNT_ko_sd3"/>
      <sheetName val="Bảng_đo_bóc_KL_OLK-093"/>
      <sheetName val="6_3_CHI_TIET_OLK-093"/>
      <sheetName val="1_Civil_(Org)3"/>
      <sheetName val="1__Office3"/>
      <sheetName val="KHOI_LUONG15-43"/>
      <sheetName val="Dgia_vat_tu3"/>
      <sheetName val="Don_gia_III3"/>
      <sheetName val="D÷_liÖu3"/>
      <sheetName val="Dot_43"/>
      <sheetName val="1_San_3"/>
      <sheetName val="Thop_Ksat3"/>
      <sheetName val="Thu_hoi_3"/>
      <sheetName val="HM_chung3"/>
      <sheetName val="CP_xd-thiet_bi3"/>
      <sheetName val="TH-TN_LD_TB3"/>
      <sheetName val="CP_xaydung3"/>
      <sheetName val="Thao_ha_phu_kien3"/>
      <sheetName val="VL-NC-MTC_ket_cau3"/>
      <sheetName val="KHOI_LUONG_TONG3"/>
      <sheetName val="TK_22KV3"/>
      <sheetName val="DM_366-17773"/>
      <sheetName val="Thi_nhiem3"/>
      <sheetName val="Gia_goc_VT-TB3"/>
      <sheetName val="Gia_vc_den_chan_CT3"/>
      <sheetName val="culy_223"/>
      <sheetName val="Luong_20503"/>
      <sheetName val="ca_may_QN3"/>
      <sheetName val="TNHC1246_3"/>
      <sheetName val="Ca_may_TT06_20103"/>
      <sheetName val="Don_gia_VLXD_dia_phuong3"/>
      <sheetName val="Bang_luong_SCL3"/>
      <sheetName val="Dinh_muc_TN14263"/>
      <sheetName val="KL_thep_lam_sat3"/>
      <sheetName val="Tien_Thuong3"/>
      <sheetName val="NC_XL_6T_cuoi_01_CTy3"/>
      <sheetName val="Data_-6T_dau3"/>
      <sheetName val="Cong_6T3"/>
      <sheetName val="Chi_phi_van_chuyen3"/>
      <sheetName val="2_CDPS3"/>
      <sheetName val="TH_các_CC3"/>
      <sheetName val="DT_hợp_đồng2"/>
      <sheetName val="Bảng_KL_đợt_12"/>
      <sheetName val="HRG_BHN3"/>
      <sheetName val="CĂN_ĐH3"/>
      <sheetName val="Q_A01_2-Sh3"/>
      <sheetName val="7_Khau_tru_3"/>
      <sheetName val="Heso_DZ3"/>
      <sheetName val="DM_336cai_tao3"/>
      <sheetName val="DG_BINH_THUAN3"/>
      <sheetName val="Div26_-_Elect3"/>
      <sheetName val="Danh_mục2"/>
      <sheetName val="4_CĂN3"/>
      <sheetName val="Financ__Overview2"/>
      <sheetName val="Don_gia_NC3"/>
      <sheetName val="B-2__(DPP)3"/>
      <sheetName val="Summary_Sheet2"/>
      <sheetName val="Finishing-Tower_A2"/>
      <sheetName val="Finishing-Tower_B2"/>
      <sheetName val="Finishing-Tower_C2"/>
      <sheetName val="Finishing-Tower_D2"/>
      <sheetName val="MEP-Tower_A2"/>
      <sheetName val="MEP-Tower_B2"/>
      <sheetName val="MEP-Tower_C2"/>
      <sheetName val="MEP-Tower_D2"/>
      <sheetName val="Cost_Report_Sum2"/>
      <sheetName val="Detail_Cost_Sum2"/>
      <sheetName val="RVO-VO_Sum2"/>
      <sheetName val="Potential_VOs_Sum2"/>
      <sheetName val="Cash_Flow_Sum2"/>
      <sheetName val="CAP_NUOC2"/>
      <sheetName val="cấp_nước_trục_nhà_vs2"/>
      <sheetName val="THOAT_NUOC2"/>
      <sheetName val="THOAT_MUA2"/>
      <sheetName val="Cáp_phòng2"/>
      <sheetName val="TMC_ĐIỆN_Phi2"/>
      <sheetName val="TMC_Tổng2"/>
      <sheetName val="TH_Đèn_Phòng_L12"/>
      <sheetName val="TH_Đèn_Hầm_L12"/>
      <sheetName val="TỦ_MODULE_T12"/>
      <sheetName val="TINH_GIA_-_SAN_XUAT_Vertico2"/>
      <sheetName val="Huong_dan2"/>
      <sheetName val="Bieu_gia_HD2"/>
      <sheetName val="13_BANG_CT2"/>
      <sheetName val="14_MMUS_GIUA_NHIP2"/>
      <sheetName val="4_HSPBngang2"/>
      <sheetName val="6_Tinh_tai2"/>
      <sheetName val="2_NSl2"/>
      <sheetName val="17_US_CHU_tho_a_b2"/>
      <sheetName val="15_MMUS_GOI2"/>
      <sheetName val="gia_vt,nc,may2"/>
      <sheetName val="BTK-Dai_Hoc_Kien_Giang2"/>
      <sheetName val="PV_Graph_Data2"/>
      <sheetName val="doanh_thu2"/>
      <sheetName val="Dutoan_KL2"/>
      <sheetName val="Kê_0,42"/>
      <sheetName val="TH_0,42"/>
      <sheetName val="Kê_222"/>
      <sheetName val="TH_222"/>
      <sheetName val="TBA_CAI_TAO2"/>
      <sheetName val="TBA_XDM2"/>
      <sheetName val="TONG_HOP_DU_TOAN2"/>
      <sheetName val="Thop_XAY_DUNG2"/>
      <sheetName val="CP_HANG_MUC_CHUNG2"/>
      <sheetName val="CHI_PHI_XD2"/>
      <sheetName val="CHI_PHI_THI_NGHIEM2"/>
      <sheetName val="VLDIEN_222"/>
      <sheetName val="Dao_dat2"/>
      <sheetName val="TH_Denbu2"/>
      <sheetName val="Do_ve_DC2"/>
      <sheetName val="TH_Bommin2"/>
      <sheetName val="CHI_PHI_THI_NGHIEM-LD_thiet_bi2"/>
      <sheetName val="Luong_TT012"/>
      <sheetName val="Camay_QB2"/>
      <sheetName val="gia_ca_may_BXD2"/>
      <sheetName val="BANG_LUONG_KY_SU2"/>
      <sheetName val="Bang_luong_NHOM_I2"/>
      <sheetName val="Bangluong_NHOM_II_2"/>
      <sheetName val="09-GIA_nhien_lieu-ko_in2"/>
      <sheetName val="Tinh_V_cot_chiem_cho2"/>
      <sheetName val="ĐM_13542"/>
      <sheetName val="KHOAN_MAU2"/>
      <sheetName val="ĐO_ĐỊA_VẬT_LÝ2"/>
      <sheetName val="khoan_tiep_dia2"/>
      <sheetName val="Tổng_hợp_KPHM2"/>
      <sheetName val="Dinh_muc2"/>
      <sheetName val="DZ_22KV2"/>
      <sheetName val="5_2_1_Đo_bóc_KL_OLK-062"/>
      <sheetName val="GIÁ_DỰ_THẦU_30_CĂN2"/>
      <sheetName val="MB_DT_022"/>
      <sheetName val="BU_LONG2"/>
      <sheetName val="KS_tuyen2"/>
      <sheetName val="Bang_chiet_tinh_TBA2"/>
      <sheetName val="HERD_MOVEMENTFARM14"/>
      <sheetName val="HERD_MOVEMENTFARM24"/>
      <sheetName val="CALVES_2-44"/>
      <sheetName val="Cavles_2-44"/>
      <sheetName val="CALVES_4-74"/>
      <sheetName val="HEIFER_7-12m4"/>
      <sheetName val="HEIFER_12+4"/>
      <sheetName val="FRESH_COW_2017-184"/>
      <sheetName val="HP_COW_20184"/>
      <sheetName val="LP_COW_2017-184"/>
      <sheetName val="DRY_COW4"/>
      <sheetName val="FIELD_CROPS4"/>
      <sheetName val="EQUIP_LIST2"/>
      <sheetName val="So_sanh2"/>
      <sheetName val="4_2_1_Đo_bóc_KL_OLK-062"/>
      <sheetName val="4_1_1_CHI_TIET_OLK-062"/>
      <sheetName val="Gia_VT-TB2"/>
      <sheetName val="noi_suy_xa2"/>
      <sheetName val="noi_suy_xa_thu_hoi2"/>
      <sheetName val="DT__NHA_XUONG2"/>
      <sheetName val="THONG_SO2"/>
      <sheetName val="Đơn_giá_chi_tiết_TN_392"/>
      <sheetName val="Tính_giá_NC2"/>
      <sheetName val="Tiên_lượng2"/>
      <sheetName val="SL_cước2"/>
      <sheetName val="DG_Chi_tiet2"/>
      <sheetName val="_1710_HOINGHINLD2"/>
      <sheetName val="99_(2)2"/>
      <sheetName val="134_2"/>
      <sheetName val="DG_49702"/>
      <sheetName val="Electrical_Works2"/>
      <sheetName val="H_T__INCOMING_SYSTEM2"/>
      <sheetName val="Cash_Flow2"/>
      <sheetName val="Thuyết_minh2"/>
      <sheetName val="Đơn_giá_máy2"/>
      <sheetName val="Bill_No_1_62"/>
      <sheetName val="Bill_No_1_102"/>
      <sheetName val="Bill_No_3_32"/>
      <sheetName val="Bill_No_1_42"/>
      <sheetName val="Bill_No_1_72"/>
      <sheetName val="Summary_Bill_No__32"/>
      <sheetName val="¥_2"/>
      <sheetName val="Unit_price1"/>
      <sheetName val="Tong_DT1"/>
      <sheetName val="phan_tich_don_gia1"/>
      <sheetName val="Bán_đợt_1_trang1"/>
      <sheetName val="3__KC_-_PODIUM1"/>
      <sheetName val="Breakdown_(B)1"/>
      <sheetName val="U_P_Breakdown1"/>
      <sheetName val="Chiet_tinh_dz351"/>
      <sheetName val="Tien_Luong1"/>
      <sheetName val="Unit_price(Updateting)1"/>
      <sheetName val="CTDZ6kv_(gd1)_1"/>
      <sheetName val="CTDZ_0_4+cto_(GD1)1"/>
      <sheetName val="CTTBA_(gd1)1"/>
      <sheetName val="03_Detailed1"/>
      <sheetName val="01_Bid_Price_summary1"/>
      <sheetName val="Home_Office_Manhours1"/>
      <sheetName val="Field_SPV_Barchart1"/>
      <sheetName val="Bù_giá_CM1"/>
      <sheetName val="Cost_List1"/>
      <sheetName val="Detail_Cost1"/>
      <sheetName val="IC_Price_New1"/>
      <sheetName val="Summary_Table1"/>
      <sheetName val="Sales_Person1"/>
      <sheetName val="Bidding_Entity1"/>
      <sheetName val="LX_-TT05"/>
      <sheetName val="NC_Moi_TT05"/>
      <sheetName val="IMF_Code1"/>
      <sheetName val="CHITIET_VL-NCHT1_(2)1"/>
      <sheetName val="Subsidiary_Calculation1"/>
      <sheetName val="don_gia_1426"/>
      <sheetName val="SGC_RATE"/>
      <sheetName val="Cau_tao_gia_xay_to"/>
      <sheetName val="Phu_Bai_Bridge"/>
      <sheetName val="5_2_1_Đo_bóc_KL_OLK-10"/>
      <sheetName val="Chu_dau_tu"/>
      <sheetName val="Khai_toan"/>
      <sheetName val="Phu_luc_01_1_EPC_P11-14"/>
      <sheetName val="TDT_P11-P14"/>
      <sheetName val="Chi_phi_khac_"/>
      <sheetName val="Hang_muc_Chung"/>
      <sheetName val="Bia_Phu_Luc"/>
      <sheetName val="DATA_1_CHUNG"/>
      <sheetName val="Muc_luc"/>
      <sheetName val="Tra_cuu_957"/>
      <sheetName val="Tru_TT"/>
      <sheetName val="Thg_04"/>
      <sheetName val="Thg_05"/>
      <sheetName val="Thg_06"/>
      <sheetName val="Thg_07"/>
      <sheetName val="Thg_08"/>
      <sheetName val="Thg_09"/>
      <sheetName val="Thg_10"/>
      <sheetName val="Thg_11"/>
      <sheetName val="Thg_12"/>
      <sheetName val="Bia_lot"/>
      <sheetName val="DT_san_XD-So_lieu_cu"/>
      <sheetName val="DM_DU_AN"/>
      <sheetName val="DM_TP_"/>
      <sheetName val="File_Chi_tiet"/>
      <sheetName val="THPDMoi__(2)"/>
      <sheetName val="t-h_HA_THE"/>
      <sheetName val="TH_XL"/>
      <sheetName val="CHITIET_VL-NC"/>
      <sheetName val="FF-2_(1)"/>
      <sheetName val="Labour_Summary13"/>
      <sheetName val="YTD_12'2003"/>
      <sheetName val="YTD_06'2003"/>
      <sheetName val="YTD_03'2003"/>
      <sheetName val="YTD_09'2003"/>
      <sheetName val="deferred_taxes"/>
      <sheetName val="Eqpmnt_Plng"/>
      <sheetName val="TRIAL_BALANCE"/>
      <sheetName val="DPR_31st_march"/>
      <sheetName val="current_month"/>
      <sheetName val="Blng__Vs_Coll_"/>
      <sheetName val="Currency_Rate"/>
      <sheetName val="BILL_34Āᐁë_HẦM"/>
      <sheetName val="THÔNG_TIN"/>
      <sheetName val="Danh_mục_khối"/>
      <sheetName val="Danh_mục_đơn_vị_-phòng_chức_năn"/>
      <sheetName val="BẢNG_DIỄN_GIẢI_KL_(7)"/>
      <sheetName val="Probbl_-_Production"/>
      <sheetName val="w't_table"/>
      <sheetName val="CHI_PHÍ_NHÔM"/>
      <sheetName val="BILL_34Āᐁë"/>
      <sheetName val="NHOM_KINH"/>
      <sheetName val="CHITIET_VL-NC-TT1p"/>
      <sheetName val="2__BBNT_KLHT"/>
      <sheetName val="Dashboard_-_BQL_-_VHL"/>
      <sheetName val="KEILA_TP_2020-07"/>
      <sheetName val="TH_khoi_luong"/>
      <sheetName val="Chi_tiet_khoi_luong"/>
      <sheetName val="TK_thep"/>
      <sheetName val="CT_THOÁT_WC_VP"/>
      <sheetName val="CT_CẤP_WC_VP"/>
      <sheetName val="CT_THOÁT_MƯA_VP_TRỤC_LỚN"/>
      <sheetName val="CT_THOÁT_MƯA_VP_TRỤC_NHỎ"/>
      <sheetName val="CFA_(ME)"/>
      <sheetName val="MEP_Building"/>
      <sheetName val="Share_Price_2002"/>
      <sheetName val="LUONG_SCL"/>
      <sheetName val="BOM-13_11-Other(PS1+PS2)"/>
      <sheetName val="Don_gia_XD"/>
      <sheetName val="Dinh_Muc_Vat_Tu"/>
      <sheetName val="mã_"/>
      <sheetName val="Chênh_lệch_máy_thi_công"/>
      <sheetName val="Chênh_lệch_nhân_công"/>
      <sheetName val="Chênh_lệch_vật_liệu"/>
      <sheetName val="Chao_gia_T12_RE"/>
      <sheetName val="Service_Cost_"/>
      <sheetName val="Don_gia_Tay_Ninh"/>
      <sheetName val="Don_gia_Dak_Lak"/>
      <sheetName val="streeta_and_cacth_pit"/>
      <sheetName val="Daf_1"/>
      <sheetName val="rc"/>
      <sheetName val="L-Mechanical"/>
      <sheetName val="Committed Items"/>
      <sheetName val="HT"/>
      <sheetName val="Corner Arch"/>
      <sheetName val="End Arch"/>
      <sheetName val="Intermediate Arch"/>
      <sheetName val="DrgList"/>
      <sheetName val="reinforcement 675"/>
      <sheetName val="SHG"/>
      <sheetName val="ext wall fin qty"/>
      <sheetName val="SL Plum."/>
      <sheetName val="1C2A&amp;3"/>
      <sheetName val="Physical Schedule 3D"/>
      <sheetName val="TPI"/>
      <sheetName val="ELKP"/>
      <sheetName val="harga"/>
      <sheetName val="Tabel Berat"/>
      <sheetName val="DETAILED_P&amp;L"/>
      <sheetName val="REKAP_MEKANIKAL"/>
      <sheetName val="basic"/>
      <sheetName val="Data Umum Penawaran"/>
      <sheetName val="UPAH"/>
      <sheetName val="Real Cost"/>
      <sheetName val="bill qty"/>
      <sheetName val="Peralatan"/>
      <sheetName val="REKAP_ARSITEKTUR."/>
      <sheetName val="RAB.ADMINISTRASI PUSAT (1)"/>
      <sheetName val="dwa-01"/>
      <sheetName val="Umum"/>
      <sheetName val="TJ1Q47"/>
      <sheetName val="BQ-Tenis"/>
      <sheetName val="Arsitektur"/>
      <sheetName val="BOQ_Aula"/>
      <sheetName val="Prelim"/>
      <sheetName val="Rekapitulasi"/>
      <sheetName val="SatDas"/>
      <sheetName val="Div2"/>
      <sheetName val="NAME"/>
      <sheetName val="Hrg Readymix"/>
      <sheetName val="노임이"/>
    </sheetNames>
    <sheetDataSet>
      <sheetData sheetId="0">
        <row r="9">
          <cell r="A9" t="str">
            <v>A</v>
          </cell>
        </row>
      </sheetData>
      <sheetData sheetId="1">
        <row r="9">
          <cell r="A9" t="str">
            <v>A</v>
          </cell>
        </row>
      </sheetData>
      <sheetData sheetId="2"/>
      <sheetData sheetId="3">
        <row r="9">
          <cell r="A9" t="str">
            <v>A</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refreshError="1"/>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ow r="9">
          <cell r="A9" t="str">
            <v>A</v>
          </cell>
        </row>
      </sheetData>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ow r="9">
          <cell r="A9" t="str">
            <v>A</v>
          </cell>
        </row>
      </sheetData>
      <sheetData sheetId="591">
        <row r="9">
          <cell r="A9" t="str">
            <v>A</v>
          </cell>
        </row>
      </sheetData>
      <sheetData sheetId="592">
        <row r="9">
          <cell r="A9" t="str">
            <v>A</v>
          </cell>
        </row>
      </sheetData>
      <sheetData sheetId="593">
        <row r="9">
          <cell r="A9" t="str">
            <v>A</v>
          </cell>
        </row>
      </sheetData>
      <sheetData sheetId="594">
        <row r="9">
          <cell r="A9" t="str">
            <v>A</v>
          </cell>
        </row>
      </sheetData>
      <sheetData sheetId="595">
        <row r="9">
          <cell r="A9" t="str">
            <v>A</v>
          </cell>
        </row>
      </sheetData>
      <sheetData sheetId="596">
        <row r="9">
          <cell r="A9" t="str">
            <v>A</v>
          </cell>
        </row>
      </sheetData>
      <sheetData sheetId="597">
        <row r="9">
          <cell r="A9" t="str">
            <v>A</v>
          </cell>
        </row>
      </sheetData>
      <sheetData sheetId="598">
        <row r="9">
          <cell r="A9" t="str">
            <v>A</v>
          </cell>
        </row>
      </sheetData>
      <sheetData sheetId="599">
        <row r="9">
          <cell r="A9" t="str">
            <v>A</v>
          </cell>
        </row>
      </sheetData>
      <sheetData sheetId="600">
        <row r="9">
          <cell r="A9" t="str">
            <v>A</v>
          </cell>
        </row>
      </sheetData>
      <sheetData sheetId="601">
        <row r="9">
          <cell r="A9" t="str">
            <v>A</v>
          </cell>
        </row>
      </sheetData>
      <sheetData sheetId="602">
        <row r="9">
          <cell r="A9" t="str">
            <v>A</v>
          </cell>
        </row>
      </sheetData>
      <sheetData sheetId="603">
        <row r="9">
          <cell r="A9" t="str">
            <v>A</v>
          </cell>
        </row>
      </sheetData>
      <sheetData sheetId="604">
        <row r="9">
          <cell r="A9" t="str">
            <v>A</v>
          </cell>
        </row>
      </sheetData>
      <sheetData sheetId="605"/>
      <sheetData sheetId="606"/>
      <sheetData sheetId="607"/>
      <sheetData sheetId="608"/>
      <sheetData sheetId="609"/>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ow r="9">
          <cell r="A9" t="str">
            <v>A</v>
          </cell>
        </row>
      </sheetData>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ow r="9">
          <cell r="A9" t="str">
            <v>A</v>
          </cell>
        </row>
      </sheetData>
      <sheetData sheetId="788" refreshError="1"/>
      <sheetData sheetId="789">
        <row r="9">
          <cell r="A9" t="str">
            <v>A</v>
          </cell>
        </row>
      </sheetData>
      <sheetData sheetId="790">
        <row r="9">
          <cell r="A9" t="str">
            <v>A</v>
          </cell>
        </row>
      </sheetData>
      <sheetData sheetId="791">
        <row r="9">
          <cell r="A9" t="str">
            <v>A</v>
          </cell>
        </row>
      </sheetData>
      <sheetData sheetId="792">
        <row r="9">
          <cell r="A9" t="str">
            <v>A</v>
          </cell>
        </row>
      </sheetData>
      <sheetData sheetId="793">
        <row r="9">
          <cell r="A9" t="str">
            <v>A</v>
          </cell>
        </row>
      </sheetData>
      <sheetData sheetId="794">
        <row r="9">
          <cell r="A9" t="str">
            <v>A</v>
          </cell>
        </row>
      </sheetData>
      <sheetData sheetId="795">
        <row r="9">
          <cell r="A9" t="str">
            <v>A</v>
          </cell>
        </row>
      </sheetData>
      <sheetData sheetId="796">
        <row r="9">
          <cell r="A9" t="str">
            <v>A</v>
          </cell>
        </row>
      </sheetData>
      <sheetData sheetId="797">
        <row r="9">
          <cell r="A9" t="str">
            <v>A</v>
          </cell>
        </row>
      </sheetData>
      <sheetData sheetId="798">
        <row r="9">
          <cell r="A9" t="str">
            <v>A</v>
          </cell>
        </row>
      </sheetData>
      <sheetData sheetId="799">
        <row r="9">
          <cell r="A9" t="str">
            <v>A</v>
          </cell>
        </row>
      </sheetData>
      <sheetData sheetId="800">
        <row r="9">
          <cell r="A9" t="str">
            <v>A</v>
          </cell>
        </row>
      </sheetData>
      <sheetData sheetId="801">
        <row r="9">
          <cell r="A9" t="str">
            <v>A</v>
          </cell>
        </row>
      </sheetData>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ow r="9">
          <cell r="A9" t="str">
            <v>A</v>
          </cell>
        </row>
      </sheetData>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ow r="9">
          <cell r="A9" t="str">
            <v>A</v>
          </cell>
        </row>
      </sheetData>
      <sheetData sheetId="834">
        <row r="9">
          <cell r="A9" t="str">
            <v>A</v>
          </cell>
        </row>
      </sheetData>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efreshError="1"/>
      <sheetData sheetId="901" refreshError="1"/>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efreshError="1"/>
      <sheetData sheetId="907" refreshError="1"/>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efreshError="1"/>
      <sheetData sheetId="914" refreshError="1"/>
      <sheetData sheetId="915" refreshError="1"/>
      <sheetData sheetId="916" refreshError="1"/>
      <sheetData sheetId="917" refreshError="1"/>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ow r="9">
          <cell r="A9" t="str">
            <v>A</v>
          </cell>
        </row>
      </sheetData>
      <sheetData sheetId="1110">
        <row r="9">
          <cell r="A9" t="str">
            <v>A</v>
          </cell>
        </row>
      </sheetData>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ow r="9">
          <cell r="A9" t="str">
            <v>A</v>
          </cell>
        </row>
      </sheetData>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efreshError="1"/>
      <sheetData sheetId="1166" refreshError="1"/>
      <sheetData sheetId="1167" refreshError="1"/>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ow r="9">
          <cell r="A9" t="str">
            <v>A</v>
          </cell>
        </row>
      </sheetData>
      <sheetData sheetId="1367">
        <row r="9">
          <cell r="A9" t="str">
            <v>A</v>
          </cell>
        </row>
      </sheetData>
      <sheetData sheetId="1368">
        <row r="9">
          <cell r="A9" t="str">
            <v>A</v>
          </cell>
        </row>
      </sheetData>
      <sheetData sheetId="1369">
        <row r="9">
          <cell r="A9" t="str">
            <v>A</v>
          </cell>
        </row>
      </sheetData>
      <sheetData sheetId="1370">
        <row r="9">
          <cell r="A9" t="str">
            <v>A</v>
          </cell>
        </row>
      </sheetData>
      <sheetData sheetId="1371">
        <row r="9">
          <cell r="A9" t="str">
            <v>A</v>
          </cell>
        </row>
      </sheetData>
      <sheetData sheetId="1372">
        <row r="9">
          <cell r="A9" t="str">
            <v>A</v>
          </cell>
        </row>
      </sheetData>
      <sheetData sheetId="1373">
        <row r="9">
          <cell r="A9" t="str">
            <v>A</v>
          </cell>
        </row>
      </sheetData>
      <sheetData sheetId="1374">
        <row r="9">
          <cell r="A9" t="str">
            <v>A</v>
          </cell>
        </row>
      </sheetData>
      <sheetData sheetId="1375">
        <row r="9">
          <cell r="A9" t="str">
            <v>A</v>
          </cell>
        </row>
      </sheetData>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ow r="9">
          <cell r="A9" t="str">
            <v>A</v>
          </cell>
        </row>
      </sheetData>
      <sheetData sheetId="1382">
        <row r="9">
          <cell r="A9" t="str">
            <v>A</v>
          </cell>
        </row>
      </sheetData>
      <sheetData sheetId="1383">
        <row r="9">
          <cell r="A9" t="str">
            <v>A</v>
          </cell>
        </row>
      </sheetData>
      <sheetData sheetId="1384">
        <row r="9">
          <cell r="A9" t="str">
            <v>A</v>
          </cell>
        </row>
      </sheetData>
      <sheetData sheetId="1385">
        <row r="9">
          <cell r="A9" t="str">
            <v>A</v>
          </cell>
        </row>
      </sheetData>
      <sheetData sheetId="1386">
        <row r="9">
          <cell r="A9" t="str">
            <v>A</v>
          </cell>
        </row>
      </sheetData>
      <sheetData sheetId="1387">
        <row r="9">
          <cell r="A9" t="str">
            <v>A</v>
          </cell>
        </row>
      </sheetData>
      <sheetData sheetId="1388">
        <row r="9">
          <cell r="A9" t="str">
            <v>A</v>
          </cell>
        </row>
      </sheetData>
      <sheetData sheetId="1389">
        <row r="9">
          <cell r="A9" t="str">
            <v>A</v>
          </cell>
        </row>
      </sheetData>
      <sheetData sheetId="1390">
        <row r="9">
          <cell r="A9" t="str">
            <v>A</v>
          </cell>
        </row>
      </sheetData>
      <sheetData sheetId="1391">
        <row r="9">
          <cell r="A9" t="str">
            <v>A</v>
          </cell>
        </row>
      </sheetData>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ow r="9">
          <cell r="A9" t="str">
            <v>A</v>
          </cell>
        </row>
      </sheetData>
      <sheetData sheetId="1397">
        <row r="9">
          <cell r="A9" t="str">
            <v>A</v>
          </cell>
        </row>
      </sheetData>
      <sheetData sheetId="1398">
        <row r="9">
          <cell r="A9" t="str">
            <v>A</v>
          </cell>
        </row>
      </sheetData>
      <sheetData sheetId="1399">
        <row r="9">
          <cell r="A9" t="str">
            <v>A</v>
          </cell>
        </row>
      </sheetData>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ow r="9">
          <cell r="A9" t="str">
            <v>A</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sheetData sheetId="1436" refreshError="1"/>
      <sheetData sheetId="1437" refreshError="1"/>
      <sheetData sheetId="1438" refreshError="1"/>
      <sheetData sheetId="1439" refreshError="1"/>
      <sheetData sheetId="1440">
        <row r="9">
          <cell r="A9" t="str">
            <v>A</v>
          </cell>
        </row>
      </sheetData>
      <sheetData sheetId="1441"/>
      <sheetData sheetId="1442" refreshError="1"/>
      <sheetData sheetId="1443" refreshError="1"/>
      <sheetData sheetId="1444" refreshError="1"/>
      <sheetData sheetId="1445">
        <row r="9">
          <cell r="A9" t="str">
            <v>A</v>
          </cell>
        </row>
      </sheetData>
      <sheetData sheetId="1446" refreshError="1"/>
      <sheetData sheetId="1447" refreshError="1"/>
      <sheetData sheetId="1448"/>
      <sheetData sheetId="1449" refreshError="1"/>
      <sheetData sheetId="1450" refreshError="1"/>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ow r="9">
          <cell r="A9" t="str">
            <v>A</v>
          </cell>
        </row>
      </sheetData>
      <sheetData sheetId="1485">
        <row r="9">
          <cell r="A9" t="str">
            <v>A</v>
          </cell>
        </row>
      </sheetData>
      <sheetData sheetId="1486" refreshError="1"/>
      <sheetData sheetId="1487">
        <row r="9">
          <cell r="A9" t="str">
            <v>A</v>
          </cell>
        </row>
      </sheetData>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ow r="9">
          <cell r="A9" t="str">
            <v>A</v>
          </cell>
        </row>
      </sheetData>
      <sheetData sheetId="1504" refreshError="1"/>
      <sheetData sheetId="1505" refreshError="1"/>
      <sheetData sheetId="1506" refreshError="1"/>
      <sheetData sheetId="1507" refreshError="1"/>
      <sheetData sheetId="1508" refreshError="1"/>
      <sheetData sheetId="1509" refreshError="1"/>
      <sheetData sheetId="1510">
        <row r="9">
          <cell r="A9" t="str">
            <v>A</v>
          </cell>
        </row>
      </sheetData>
      <sheetData sheetId="1511">
        <row r="9">
          <cell r="A9" t="str">
            <v>A</v>
          </cell>
        </row>
      </sheetData>
      <sheetData sheetId="1512">
        <row r="9">
          <cell r="A9" t="str">
            <v>A</v>
          </cell>
        </row>
      </sheetData>
      <sheetData sheetId="1513" refreshError="1"/>
      <sheetData sheetId="1514" refreshError="1"/>
      <sheetData sheetId="1515" refreshError="1"/>
      <sheetData sheetId="1516" refreshError="1"/>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ow r="9">
          <cell r="A9" t="str">
            <v>A</v>
          </cell>
        </row>
      </sheetData>
      <sheetData sheetId="1522">
        <row r="9">
          <cell r="A9" t="str">
            <v>A</v>
          </cell>
        </row>
      </sheetData>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ow r="9">
          <cell r="A9" t="str">
            <v>A</v>
          </cell>
        </row>
      </sheetData>
      <sheetData sheetId="1539">
        <row r="9">
          <cell r="A9" t="str">
            <v>A</v>
          </cell>
        </row>
      </sheetData>
      <sheetData sheetId="1540" refreshError="1"/>
      <sheetData sheetId="1541">
        <row r="9">
          <cell r="A9" t="str">
            <v>A</v>
          </cell>
        </row>
      </sheetData>
      <sheetData sheetId="1542">
        <row r="9">
          <cell r="A9" t="str">
            <v>A</v>
          </cell>
        </row>
      </sheetData>
      <sheetData sheetId="1543">
        <row r="9">
          <cell r="A9" t="str">
            <v>A</v>
          </cell>
        </row>
      </sheetData>
      <sheetData sheetId="1544" refreshError="1"/>
      <sheetData sheetId="1545" refreshError="1"/>
      <sheetData sheetId="1546" refreshError="1"/>
      <sheetData sheetId="1547">
        <row r="9">
          <cell r="A9" t="str">
            <v>A</v>
          </cell>
        </row>
      </sheetData>
      <sheetData sheetId="1548">
        <row r="9">
          <cell r="A9" t="str">
            <v>A</v>
          </cell>
        </row>
      </sheetData>
      <sheetData sheetId="1549">
        <row r="9">
          <cell r="A9" t="str">
            <v>A</v>
          </cell>
        </row>
      </sheetData>
      <sheetData sheetId="1550">
        <row r="9">
          <cell r="A9" t="str">
            <v>A</v>
          </cell>
        </row>
      </sheetData>
      <sheetData sheetId="1551">
        <row r="9">
          <cell r="A9" t="str">
            <v>A</v>
          </cell>
        </row>
      </sheetData>
      <sheetData sheetId="1552">
        <row r="9">
          <cell r="A9" t="str">
            <v>A</v>
          </cell>
        </row>
      </sheetData>
      <sheetData sheetId="1553">
        <row r="9">
          <cell r="A9" t="str">
            <v>A</v>
          </cell>
        </row>
      </sheetData>
      <sheetData sheetId="1554">
        <row r="9">
          <cell r="A9" t="str">
            <v>A</v>
          </cell>
        </row>
      </sheetData>
      <sheetData sheetId="1555">
        <row r="9">
          <cell r="A9" t="str">
            <v>A</v>
          </cell>
        </row>
      </sheetData>
      <sheetData sheetId="1556">
        <row r="9">
          <cell r="A9" t="str">
            <v>A</v>
          </cell>
        </row>
      </sheetData>
      <sheetData sheetId="1557">
        <row r="9">
          <cell r="A9" t="str">
            <v>A</v>
          </cell>
        </row>
      </sheetData>
      <sheetData sheetId="1558" refreshError="1"/>
      <sheetData sheetId="1559" refreshError="1"/>
      <sheetData sheetId="1560" refreshError="1"/>
      <sheetData sheetId="1561" refreshError="1"/>
      <sheetData sheetId="1562" refreshError="1"/>
      <sheetData sheetId="1563" refreshError="1"/>
      <sheetData sheetId="1564" refreshError="1"/>
      <sheetData sheetId="1565">
        <row r="9">
          <cell r="A9" t="str">
            <v>A</v>
          </cell>
        </row>
      </sheetData>
      <sheetData sheetId="1566">
        <row r="9">
          <cell r="A9" t="str">
            <v>A</v>
          </cell>
        </row>
      </sheetData>
      <sheetData sheetId="1567">
        <row r="9">
          <cell r="A9" t="str">
            <v>A</v>
          </cell>
        </row>
      </sheetData>
      <sheetData sheetId="1568">
        <row r="9">
          <cell r="A9" t="str">
            <v>A</v>
          </cell>
        </row>
      </sheetData>
      <sheetData sheetId="1569">
        <row r="9">
          <cell r="A9" t="str">
            <v>A</v>
          </cell>
        </row>
      </sheetData>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ow r="9">
          <cell r="A9" t="str">
            <v>A</v>
          </cell>
        </row>
      </sheetData>
      <sheetData sheetId="1749">
        <row r="9">
          <cell r="A9" t="str">
            <v>A</v>
          </cell>
        </row>
      </sheetData>
      <sheetData sheetId="1750">
        <row r="9">
          <cell r="A9" t="str">
            <v>A</v>
          </cell>
        </row>
      </sheetData>
      <sheetData sheetId="1751">
        <row r="9">
          <cell r="A9" t="str">
            <v>A</v>
          </cell>
        </row>
      </sheetData>
      <sheetData sheetId="1752">
        <row r="9">
          <cell r="A9" t="str">
            <v>A</v>
          </cell>
        </row>
      </sheetData>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ow r="9">
          <cell r="A9" t="str">
            <v>A</v>
          </cell>
        </row>
      </sheetData>
      <sheetData sheetId="1765">
        <row r="9">
          <cell r="A9" t="str">
            <v>A</v>
          </cell>
        </row>
      </sheetData>
      <sheetData sheetId="1766">
        <row r="9">
          <cell r="A9" t="str">
            <v>A</v>
          </cell>
        </row>
      </sheetData>
      <sheetData sheetId="1767">
        <row r="9">
          <cell r="A9" t="str">
            <v>A</v>
          </cell>
        </row>
      </sheetData>
      <sheetData sheetId="1768">
        <row r="9">
          <cell r="A9" t="str">
            <v>A</v>
          </cell>
        </row>
      </sheetData>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ow r="9">
          <cell r="A9" t="str">
            <v>A</v>
          </cell>
        </row>
      </sheetData>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ow r="9">
          <cell r="A9" t="str">
            <v>A</v>
          </cell>
        </row>
      </sheetData>
      <sheetData sheetId="2068" refreshError="1"/>
      <sheetData sheetId="2069" refreshError="1"/>
      <sheetData sheetId="2070" refreshError="1"/>
      <sheetData sheetId="2071" refreshError="1"/>
      <sheetData sheetId="2072" refreshError="1"/>
      <sheetData sheetId="2073" refreshError="1"/>
      <sheetData sheetId="2074" refreshError="1"/>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ow r="9">
          <cell r="A9" t="str">
            <v>A</v>
          </cell>
        </row>
      </sheetData>
      <sheetData sheetId="2175">
        <row r="9">
          <cell r="A9" t="str">
            <v>A</v>
          </cell>
        </row>
      </sheetData>
      <sheetData sheetId="2176">
        <row r="9">
          <cell r="A9" t="str">
            <v>A</v>
          </cell>
        </row>
      </sheetData>
      <sheetData sheetId="2177">
        <row r="9">
          <cell r="A9" t="str">
            <v>A</v>
          </cell>
        </row>
      </sheetData>
      <sheetData sheetId="2178">
        <row r="9">
          <cell r="A9" t="str">
            <v>A</v>
          </cell>
        </row>
      </sheetData>
      <sheetData sheetId="2179">
        <row r="9">
          <cell r="A9" t="str">
            <v>A</v>
          </cell>
        </row>
      </sheetData>
      <sheetData sheetId="2180">
        <row r="9">
          <cell r="A9" t="str">
            <v>A</v>
          </cell>
        </row>
      </sheetData>
      <sheetData sheetId="2181">
        <row r="9">
          <cell r="A9" t="str">
            <v>A</v>
          </cell>
        </row>
      </sheetData>
      <sheetData sheetId="2182">
        <row r="9">
          <cell r="A9" t="str">
            <v>A</v>
          </cell>
        </row>
      </sheetData>
      <sheetData sheetId="2183">
        <row r="9">
          <cell r="A9" t="str">
            <v>A</v>
          </cell>
        </row>
      </sheetData>
      <sheetData sheetId="2184">
        <row r="9">
          <cell r="A9" t="str">
            <v>A</v>
          </cell>
        </row>
      </sheetData>
      <sheetData sheetId="2185">
        <row r="9">
          <cell r="A9" t="str">
            <v>A</v>
          </cell>
        </row>
      </sheetData>
      <sheetData sheetId="2186">
        <row r="9">
          <cell r="A9" t="str">
            <v>A</v>
          </cell>
        </row>
      </sheetData>
      <sheetData sheetId="2187">
        <row r="9">
          <cell r="A9" t="str">
            <v>A</v>
          </cell>
        </row>
      </sheetData>
      <sheetData sheetId="2188">
        <row r="9">
          <cell r="A9" t="str">
            <v>A</v>
          </cell>
        </row>
      </sheetData>
      <sheetData sheetId="2189">
        <row r="9">
          <cell r="A9" t="str">
            <v>A</v>
          </cell>
        </row>
      </sheetData>
      <sheetData sheetId="2190">
        <row r="9">
          <cell r="A9" t="str">
            <v>A</v>
          </cell>
        </row>
      </sheetData>
      <sheetData sheetId="2191">
        <row r="9">
          <cell r="A9" t="str">
            <v>A</v>
          </cell>
        </row>
      </sheetData>
      <sheetData sheetId="2192">
        <row r="9">
          <cell r="A9" t="str">
            <v>A</v>
          </cell>
        </row>
      </sheetData>
      <sheetData sheetId="2193">
        <row r="9">
          <cell r="A9" t="str">
            <v>A</v>
          </cell>
        </row>
      </sheetData>
      <sheetData sheetId="2194">
        <row r="9">
          <cell r="A9" t="str">
            <v>A</v>
          </cell>
        </row>
      </sheetData>
      <sheetData sheetId="2195">
        <row r="9">
          <cell r="A9" t="str">
            <v>A</v>
          </cell>
        </row>
      </sheetData>
      <sheetData sheetId="2196">
        <row r="9">
          <cell r="A9" t="str">
            <v>A</v>
          </cell>
        </row>
      </sheetData>
      <sheetData sheetId="2197">
        <row r="9">
          <cell r="A9" t="str">
            <v>A</v>
          </cell>
        </row>
      </sheetData>
      <sheetData sheetId="2198">
        <row r="9">
          <cell r="A9" t="str">
            <v>A</v>
          </cell>
        </row>
      </sheetData>
      <sheetData sheetId="2199">
        <row r="9">
          <cell r="A9" t="str">
            <v>A</v>
          </cell>
        </row>
      </sheetData>
      <sheetData sheetId="2200">
        <row r="9">
          <cell r="A9" t="str">
            <v>A</v>
          </cell>
        </row>
      </sheetData>
      <sheetData sheetId="2201">
        <row r="9">
          <cell r="A9" t="str">
            <v>A</v>
          </cell>
        </row>
      </sheetData>
      <sheetData sheetId="2202">
        <row r="9">
          <cell r="A9" t="str">
            <v>A</v>
          </cell>
        </row>
      </sheetData>
      <sheetData sheetId="2203">
        <row r="9">
          <cell r="A9" t="str">
            <v>A</v>
          </cell>
        </row>
      </sheetData>
      <sheetData sheetId="2204">
        <row r="9">
          <cell r="A9" t="str">
            <v>A</v>
          </cell>
        </row>
      </sheetData>
      <sheetData sheetId="2205">
        <row r="9">
          <cell r="A9" t="str">
            <v>A</v>
          </cell>
        </row>
      </sheetData>
      <sheetData sheetId="2206">
        <row r="9">
          <cell r="A9" t="str">
            <v>A</v>
          </cell>
        </row>
      </sheetData>
      <sheetData sheetId="2207">
        <row r="9">
          <cell r="A9" t="str">
            <v>A</v>
          </cell>
        </row>
      </sheetData>
      <sheetData sheetId="2208">
        <row r="9">
          <cell r="A9" t="str">
            <v>A</v>
          </cell>
        </row>
      </sheetData>
      <sheetData sheetId="2209">
        <row r="9">
          <cell r="A9" t="str">
            <v>A</v>
          </cell>
        </row>
      </sheetData>
      <sheetData sheetId="2210">
        <row r="9">
          <cell r="A9" t="str">
            <v>A</v>
          </cell>
        </row>
      </sheetData>
      <sheetData sheetId="2211">
        <row r="9">
          <cell r="A9" t="str">
            <v>A</v>
          </cell>
        </row>
      </sheetData>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row r="9">
          <cell r="A9" t="str">
            <v>A</v>
          </cell>
        </row>
      </sheetData>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row r="9">
          <cell r="A9" t="str">
            <v>A</v>
          </cell>
        </row>
      </sheetData>
      <sheetData sheetId="2223">
        <row r="9">
          <cell r="A9" t="str">
            <v>A</v>
          </cell>
        </row>
      </sheetData>
      <sheetData sheetId="2224">
        <row r="9">
          <cell r="A9" t="str">
            <v>A</v>
          </cell>
        </row>
      </sheetData>
      <sheetData sheetId="2225">
        <row r="9">
          <cell r="A9" t="str">
            <v>A</v>
          </cell>
        </row>
      </sheetData>
      <sheetData sheetId="2226">
        <row r="9">
          <cell r="A9" t="str">
            <v>A</v>
          </cell>
        </row>
      </sheetData>
      <sheetData sheetId="2227">
        <row r="9">
          <cell r="A9" t="str">
            <v>A</v>
          </cell>
        </row>
      </sheetData>
      <sheetData sheetId="2228">
        <row r="9">
          <cell r="A9" t="str">
            <v>A</v>
          </cell>
        </row>
      </sheetData>
      <sheetData sheetId="2229">
        <row r="9">
          <cell r="A9" t="str">
            <v>A</v>
          </cell>
        </row>
      </sheetData>
      <sheetData sheetId="2230">
        <row r="9">
          <cell r="A9" t="str">
            <v>A</v>
          </cell>
        </row>
      </sheetData>
      <sheetData sheetId="2231">
        <row r="9">
          <cell r="A9" t="str">
            <v>A</v>
          </cell>
        </row>
      </sheetData>
      <sheetData sheetId="2232">
        <row r="9">
          <cell r="A9" t="str">
            <v>A</v>
          </cell>
        </row>
      </sheetData>
      <sheetData sheetId="2233">
        <row r="9">
          <cell r="A9" t="str">
            <v>A</v>
          </cell>
        </row>
      </sheetData>
      <sheetData sheetId="2234">
        <row r="9">
          <cell r="A9" t="str">
            <v>A</v>
          </cell>
        </row>
      </sheetData>
      <sheetData sheetId="2235">
        <row r="9">
          <cell r="A9" t="str">
            <v>A</v>
          </cell>
        </row>
      </sheetData>
      <sheetData sheetId="2236">
        <row r="9">
          <cell r="A9" t="str">
            <v>A</v>
          </cell>
        </row>
      </sheetData>
      <sheetData sheetId="2237">
        <row r="9">
          <cell r="A9" t="str">
            <v>A</v>
          </cell>
        </row>
      </sheetData>
      <sheetData sheetId="2238">
        <row r="9">
          <cell r="A9" t="str">
            <v>A</v>
          </cell>
        </row>
      </sheetData>
      <sheetData sheetId="2239">
        <row r="9">
          <cell r="A9" t="str">
            <v>A</v>
          </cell>
        </row>
      </sheetData>
      <sheetData sheetId="2240">
        <row r="9">
          <cell r="A9" t="str">
            <v>A</v>
          </cell>
        </row>
      </sheetData>
      <sheetData sheetId="2241">
        <row r="9">
          <cell r="A9" t="str">
            <v>A</v>
          </cell>
        </row>
      </sheetData>
      <sheetData sheetId="2242">
        <row r="9">
          <cell r="A9" t="str">
            <v>A</v>
          </cell>
        </row>
      </sheetData>
      <sheetData sheetId="2243">
        <row r="9">
          <cell r="A9" t="str">
            <v>A</v>
          </cell>
        </row>
      </sheetData>
      <sheetData sheetId="2244">
        <row r="9">
          <cell r="A9" t="str">
            <v>A</v>
          </cell>
        </row>
      </sheetData>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ow r="9">
          <cell r="A9" t="str">
            <v>A</v>
          </cell>
        </row>
      </sheetData>
      <sheetData sheetId="2540" refreshError="1"/>
      <sheetData sheetId="2541" refreshError="1"/>
      <sheetData sheetId="2542" refreshError="1"/>
      <sheetData sheetId="2543" refreshError="1"/>
      <sheetData sheetId="2544" refreshError="1"/>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ow r="9">
          <cell r="A9" t="str">
            <v>A</v>
          </cell>
        </row>
      </sheetData>
      <sheetData sheetId="3046">
        <row r="9">
          <cell r="A9" t="str">
            <v>A</v>
          </cell>
        </row>
      </sheetData>
      <sheetData sheetId="3047">
        <row r="9">
          <cell r="A9" t="str">
            <v>A</v>
          </cell>
        </row>
      </sheetData>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ow r="9">
          <cell r="A9" t="str">
            <v>A</v>
          </cell>
        </row>
      </sheetData>
      <sheetData sheetId="3073">
        <row r="9">
          <cell r="A9" t="str">
            <v>A</v>
          </cell>
        </row>
      </sheetData>
      <sheetData sheetId="3074">
        <row r="9">
          <cell r="A9" t="str">
            <v>A</v>
          </cell>
        </row>
      </sheetData>
      <sheetData sheetId="3075">
        <row r="9">
          <cell r="A9" t="str">
            <v>A</v>
          </cell>
        </row>
      </sheetData>
      <sheetData sheetId="3076">
        <row r="9">
          <cell r="A9" t="str">
            <v>A</v>
          </cell>
        </row>
      </sheetData>
      <sheetData sheetId="3077">
        <row r="9">
          <cell r="A9" t="str">
            <v>A</v>
          </cell>
        </row>
      </sheetData>
      <sheetData sheetId="3078">
        <row r="9">
          <cell r="A9" t="str">
            <v>A</v>
          </cell>
        </row>
      </sheetData>
      <sheetData sheetId="3079">
        <row r="9">
          <cell r="A9" t="str">
            <v>A</v>
          </cell>
        </row>
      </sheetData>
      <sheetData sheetId="3080">
        <row r="9">
          <cell r="A9" t="str">
            <v>A</v>
          </cell>
        </row>
      </sheetData>
      <sheetData sheetId="3081">
        <row r="9">
          <cell r="A9" t="str">
            <v>A</v>
          </cell>
        </row>
      </sheetData>
      <sheetData sheetId="3082">
        <row r="9">
          <cell r="A9" t="str">
            <v>A</v>
          </cell>
        </row>
      </sheetData>
      <sheetData sheetId="3083">
        <row r="9">
          <cell r="A9" t="str">
            <v>A</v>
          </cell>
        </row>
      </sheetData>
      <sheetData sheetId="3084">
        <row r="9">
          <cell r="A9" t="str">
            <v>A</v>
          </cell>
        </row>
      </sheetData>
      <sheetData sheetId="3085">
        <row r="9">
          <cell r="A9" t="str">
            <v>A</v>
          </cell>
        </row>
      </sheetData>
      <sheetData sheetId="3086">
        <row r="9">
          <cell r="A9" t="str">
            <v>A</v>
          </cell>
        </row>
      </sheetData>
      <sheetData sheetId="3087">
        <row r="9">
          <cell r="A9" t="str">
            <v>A</v>
          </cell>
        </row>
      </sheetData>
      <sheetData sheetId="3088">
        <row r="9">
          <cell r="A9" t="str">
            <v>A</v>
          </cell>
        </row>
      </sheetData>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ow r="9">
          <cell r="A9" t="str">
            <v>A</v>
          </cell>
        </row>
      </sheetData>
      <sheetData sheetId="3099">
        <row r="9">
          <cell r="A9" t="str">
            <v>A</v>
          </cell>
        </row>
      </sheetData>
      <sheetData sheetId="3100">
        <row r="9">
          <cell r="A9" t="str">
            <v>A</v>
          </cell>
        </row>
      </sheetData>
      <sheetData sheetId="3101">
        <row r="9">
          <cell r="A9" t="str">
            <v>A</v>
          </cell>
        </row>
      </sheetData>
      <sheetData sheetId="3102">
        <row r="9">
          <cell r="A9" t="str">
            <v>A</v>
          </cell>
        </row>
      </sheetData>
      <sheetData sheetId="3103">
        <row r="9">
          <cell r="A9" t="str">
            <v>A</v>
          </cell>
        </row>
      </sheetData>
      <sheetData sheetId="3104">
        <row r="9">
          <cell r="A9" t="str">
            <v>A</v>
          </cell>
        </row>
      </sheetData>
      <sheetData sheetId="3105">
        <row r="9">
          <cell r="A9" t="str">
            <v>A</v>
          </cell>
        </row>
      </sheetData>
      <sheetData sheetId="3106">
        <row r="9">
          <cell r="A9" t="str">
            <v>A</v>
          </cell>
        </row>
      </sheetData>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ow r="9">
          <cell r="A9" t="str">
            <v>A</v>
          </cell>
        </row>
      </sheetData>
      <sheetData sheetId="3116">
        <row r="9">
          <cell r="A9" t="str">
            <v>A</v>
          </cell>
        </row>
      </sheetData>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efreshError="1"/>
      <sheetData sheetId="3170"/>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ow r="9">
          <cell r="A9" t="str">
            <v>A</v>
          </cell>
        </row>
      </sheetData>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ow r="9">
          <cell r="A9" t="str">
            <v>A</v>
          </cell>
        </row>
      </sheetData>
      <sheetData sheetId="3243">
        <row r="9">
          <cell r="A9" t="str">
            <v>A</v>
          </cell>
        </row>
      </sheetData>
      <sheetData sheetId="3244">
        <row r="9">
          <cell r="A9" t="str">
            <v>A</v>
          </cell>
        </row>
      </sheetData>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ow r="9">
          <cell r="A9" t="str">
            <v>A</v>
          </cell>
        </row>
      </sheetData>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ow r="9">
          <cell r="A9" t="str">
            <v>A</v>
          </cell>
        </row>
      </sheetData>
      <sheetData sheetId="3338">
        <row r="9">
          <cell r="A9" t="str">
            <v>A</v>
          </cell>
        </row>
      </sheetData>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ow r="9">
          <cell r="A9" t="str">
            <v>A</v>
          </cell>
        </row>
      </sheetData>
      <sheetData sheetId="3371" refreshError="1"/>
      <sheetData sheetId="3372">
        <row r="9">
          <cell r="A9" t="str">
            <v>A</v>
          </cell>
        </row>
      </sheetData>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ow r="9">
          <cell r="A9" t="str">
            <v>A</v>
          </cell>
        </row>
      </sheetData>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sheetData sheetId="3427" refreshError="1"/>
      <sheetData sheetId="3428">
        <row r="9">
          <cell r="A9" t="str">
            <v>A</v>
          </cell>
        </row>
      </sheetData>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sheetData sheetId="3439" refreshError="1"/>
      <sheetData sheetId="3440" refreshError="1"/>
      <sheetData sheetId="3441" refreshError="1"/>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sheetData sheetId="3954">
        <row r="9">
          <cell r="A9" t="str">
            <v>A</v>
          </cell>
        </row>
      </sheetData>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sheetData sheetId="3985" refreshError="1"/>
      <sheetData sheetId="3986" refreshError="1"/>
      <sheetData sheetId="3987" refreshError="1"/>
      <sheetData sheetId="3988" refreshError="1"/>
      <sheetData sheetId="3989" refreshError="1"/>
      <sheetData sheetId="3990" refreshError="1"/>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row r="9">
          <cell r="A9" t="str">
            <v>A</v>
          </cell>
        </row>
      </sheetData>
      <sheetData sheetId="4009"/>
      <sheetData sheetId="4010"/>
      <sheetData sheetId="4011"/>
      <sheetData sheetId="4012"/>
      <sheetData sheetId="4013"/>
      <sheetData sheetId="4014"/>
      <sheetData sheetId="4015"/>
      <sheetData sheetId="4016"/>
      <sheetData sheetId="4017"/>
      <sheetData sheetId="4018"/>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sheetData sheetId="4030"/>
      <sheetData sheetId="4031"/>
      <sheetData sheetId="4032"/>
      <sheetData sheetId="4033"/>
      <sheetData sheetId="4034"/>
      <sheetData sheetId="4035"/>
      <sheetData sheetId="4036"/>
      <sheetData sheetId="4037">
        <row r="9">
          <cell r="A9" t="str">
            <v>A</v>
          </cell>
        </row>
      </sheetData>
      <sheetData sheetId="4038"/>
      <sheetData sheetId="4039">
        <row r="9">
          <cell r="A9" t="str">
            <v>A</v>
          </cell>
        </row>
      </sheetData>
      <sheetData sheetId="4040">
        <row r="9">
          <cell r="A9" t="str">
            <v>A</v>
          </cell>
        </row>
      </sheetData>
      <sheetData sheetId="4041">
        <row r="9">
          <cell r="A9" t="str">
            <v>A</v>
          </cell>
        </row>
      </sheetData>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sheetData sheetId="4083"/>
      <sheetData sheetId="4084"/>
      <sheetData sheetId="4085"/>
      <sheetData sheetId="4086"/>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ow r="9">
          <cell r="A9" t="str">
            <v>A</v>
          </cell>
        </row>
      </sheetData>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row r="9">
          <cell r="A9" t="str">
            <v>A</v>
          </cell>
        </row>
      </sheetData>
      <sheetData sheetId="4278"/>
      <sheetData sheetId="4279"/>
      <sheetData sheetId="4280"/>
      <sheetData sheetId="4281">
        <row r="9">
          <cell r="A9" t="str">
            <v>A</v>
          </cell>
        </row>
      </sheetData>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row r="9">
          <cell r="A9" t="str">
            <v>A</v>
          </cell>
        </row>
      </sheetData>
      <sheetData sheetId="4300"/>
      <sheetData sheetId="4301">
        <row r="9">
          <cell r="A9" t="str">
            <v>A</v>
          </cell>
        </row>
      </sheetData>
      <sheetData sheetId="4302">
        <row r="9">
          <cell r="A9" t="str">
            <v>A</v>
          </cell>
        </row>
      </sheetData>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sheetData sheetId="4387"/>
      <sheetData sheetId="4388"/>
      <sheetData sheetId="4389"/>
      <sheetData sheetId="4390"/>
      <sheetData sheetId="4391"/>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sheetData sheetId="4420"/>
      <sheetData sheetId="4421"/>
      <sheetData sheetId="4422"/>
      <sheetData sheetId="4423"/>
      <sheetData sheetId="4424">
        <row r="9">
          <cell r="A9" t="str">
            <v>A</v>
          </cell>
        </row>
      </sheetData>
      <sheetData sheetId="4425">
        <row r="9">
          <cell r="A9" t="str">
            <v>A</v>
          </cell>
        </row>
      </sheetData>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row r="9">
          <cell r="A9" t="str">
            <v>A</v>
          </cell>
        </row>
      </sheetData>
      <sheetData sheetId="4454"/>
      <sheetData sheetId="4455"/>
      <sheetData sheetId="4456">
        <row r="9">
          <cell r="A9" t="str">
            <v>A</v>
          </cell>
        </row>
      </sheetData>
      <sheetData sheetId="4457"/>
      <sheetData sheetId="4458"/>
      <sheetData sheetId="4459"/>
      <sheetData sheetId="4460"/>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row r="9">
          <cell r="A9" t="str">
            <v>A</v>
          </cell>
        </row>
      </sheetData>
      <sheetData sheetId="4505"/>
      <sheetData sheetId="4506"/>
      <sheetData sheetId="4507"/>
      <sheetData sheetId="4508"/>
      <sheetData sheetId="4509"/>
      <sheetData sheetId="4510"/>
      <sheetData sheetId="4511"/>
      <sheetData sheetId="4512"/>
      <sheetData sheetId="4513"/>
      <sheetData sheetId="4514">
        <row r="9">
          <cell r="A9" t="str">
            <v>A</v>
          </cell>
        </row>
      </sheetData>
      <sheetData sheetId="4515">
        <row r="9">
          <cell r="A9" t="str">
            <v>A</v>
          </cell>
        </row>
      </sheetData>
      <sheetData sheetId="4516"/>
      <sheetData sheetId="4517"/>
      <sheetData sheetId="4518"/>
      <sheetData sheetId="4519"/>
      <sheetData sheetId="4520"/>
      <sheetData sheetId="4521"/>
      <sheetData sheetId="4522"/>
      <sheetData sheetId="4523">
        <row r="9">
          <cell r="A9" t="str">
            <v>A</v>
          </cell>
        </row>
      </sheetData>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row r="9">
          <cell r="A9" t="str">
            <v>A</v>
          </cell>
        </row>
      </sheetData>
      <sheetData sheetId="4543"/>
      <sheetData sheetId="4544"/>
      <sheetData sheetId="4545"/>
      <sheetData sheetId="4546"/>
      <sheetData sheetId="4547"/>
      <sheetData sheetId="4548"/>
      <sheetData sheetId="4549"/>
      <sheetData sheetId="4550"/>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row r="9">
          <cell r="A9" t="str">
            <v>A</v>
          </cell>
        </row>
      </sheetData>
      <sheetData sheetId="4626"/>
      <sheetData sheetId="4627"/>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sheetData sheetId="4641"/>
      <sheetData sheetId="4642"/>
      <sheetData sheetId="4643"/>
      <sheetData sheetId="4644"/>
      <sheetData sheetId="4645"/>
      <sheetData sheetId="4646"/>
      <sheetData sheetId="4647"/>
      <sheetData sheetId="4648">
        <row r="9">
          <cell r="A9" t="str">
            <v>A</v>
          </cell>
        </row>
      </sheetData>
      <sheetData sheetId="4649">
        <row r="9">
          <cell r="A9" t="str">
            <v>A</v>
          </cell>
        </row>
      </sheetData>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row r="9">
          <cell r="A9" t="str">
            <v>A</v>
          </cell>
        </row>
      </sheetData>
      <sheetData sheetId="4727">
        <row r="9">
          <cell r="A9" t="str">
            <v>A</v>
          </cell>
        </row>
      </sheetData>
      <sheetData sheetId="4728">
        <row r="9">
          <cell r="A9" t="str">
            <v>A</v>
          </cell>
        </row>
      </sheetData>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row r="9">
          <cell r="A9" t="str">
            <v>A</v>
          </cell>
        </row>
      </sheetData>
      <sheetData sheetId="4761"/>
      <sheetData sheetId="4762"/>
      <sheetData sheetId="4763"/>
      <sheetData sheetId="4764"/>
      <sheetData sheetId="4765">
        <row r="9">
          <cell r="A9" t="str">
            <v>A</v>
          </cell>
        </row>
      </sheetData>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VL den HT"/>
      <sheetName val="Gia giao VL den HT"/>
      <sheetName val="XL4Poppy"/>
      <sheetName val="dongia (2)"/>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
      <sheetName val="R&amp;P"/>
      <sheetName val="Sheet2"/>
      <sheetName val="Sheet1"/>
      <sheetName val="Detailed for Breakdown"/>
      <sheetName val="Names"/>
      <sheetName val="Tong Hop"/>
      <sheetName val="Phan tich"/>
      <sheetName val="Sheet3"/>
      <sheetName val="XL4Poppy"/>
      <sheetName val="Tong Ho"/>
      <sheetName val="Tong H"/>
      <sheetName val="Tong "/>
      <sheetName val="Tong"/>
      <sheetName val="Ton"/>
      <sheetName val="To"/>
      <sheetName val="T"/>
      <sheetName val=""/>
      <sheetName val="Uchongxo"/>
      <sheetName val="banmatcau"/>
      <sheetName val="damngang"/>
      <sheetName val="mat"/>
      <sheetName val="nen"/>
      <sheetName val="Tonghop"/>
      <sheetName val="damTrong"/>
      <sheetName val="Tamdosan"/>
      <sheetName val="Mo(M2)"/>
      <sheetName val="Mo(M1)"/>
      <sheetName val="klban-qd"/>
      <sheetName val="00000000"/>
      <sheetName val="10000000"/>
      <sheetName val="20000000"/>
      <sheetName val="Congtron"/>
      <sheetName val="Congban"/>
      <sheetName val="KLcongban"/>
      <sheetName val="KLTHcongtron"/>
      <sheetName val="Sheet4"/>
      <sheetName val="Sheet5"/>
      <sheetName val="Sheet6"/>
      <sheetName val="Sheet7"/>
      <sheetName val="LopBTN7cm"/>
      <sheetName val="(In.Gird-Ex.Gird-Deck)"/>
      <sheetName val="Railing"/>
      <sheetName val="StartUp"/>
      <sheetName val="CT -THVLNC"/>
      <sheetName val="Sheet8"/>
      <sheetName val="Sheet9"/>
      <sheetName val="Sheet10"/>
      <sheetName val="Sheet11"/>
      <sheetName val="Sheet12"/>
      <sheetName val="GIA-DU-KIEN"/>
      <sheetName val="TM"/>
      <sheetName val="TH TB "/>
      <sheetName val="GIAM-GiA"/>
      <sheetName val="HMI"/>
      <sheetName val="HMII"/>
      <sheetName val="Don gia chi tiet"/>
      <sheetName val="Chenh lech vat tu"/>
      <sheetName val="CL-MAY"/>
      <sheetName val="Gxd"/>
      <sheetName val="TM "/>
      <sheetName val="PL1"/>
      <sheetName val="PL2"/>
      <sheetName val="P3"/>
      <sheetName val="PL4"/>
      <sheetName val="G-so-sanh"/>
      <sheetName val="G-toanbo"/>
      <sheetName val="PTCT-DG-VC-DAT"/>
      <sheetName val="HSTV"/>
      <sheetName val="VLXDHA"/>
      <sheetName val="TDT"/>
      <sheetName val="TH XL- KTK"/>
      <sheetName val="DGKS "/>
      <sheetName val="TH-XL"/>
      <sheetName val="VL-NC-MTC"/>
      <sheetName val="Đơn giá chi tiet"/>
      <sheetName val="vcNT"/>
      <sheetName val="NGAMHA"/>
      <sheetName val="CTHA"/>
      <sheetName val="CTBT"/>
      <sheetName val="GiaVLdenHT"/>
      <sheetName val="Chitiet DCS"/>
      <sheetName val="thaodo"/>
      <sheetName val="TH Congto (2)"/>
      <sheetName val="GiagiaoVLHT"/>
      <sheetName val="CPVC"/>
      <sheetName val="luongXLdz"/>
      <sheetName val="GCM-2127"/>
      <sheetName val="30000000"/>
      <sheetName val="40000000"/>
      <sheetName val="Sheet1 (2)"/>
      <sheetName val="Tong hop kinh phi"/>
      <sheetName val="Du toan"/>
      <sheetName val="THONG KE THEP"/>
      <sheetName val="foxz"/>
      <sheetName val="dongia (2)"/>
      <sheetName val="thao-go"/>
      <sheetName val="T10d3"/>
      <sheetName val="PL 1-TH"/>
      <sheetName val="PCDT 2023"/>
    </sheetNames>
    <sheetDataSet>
      <sheetData sheetId="0" refreshError="1"/>
      <sheetData sheetId="1" refreshError="1">
        <row r="24">
          <cell r="G24">
            <v>5406</v>
          </cell>
        </row>
        <row r="27">
          <cell r="G27">
            <v>920</v>
          </cell>
        </row>
        <row r="39">
          <cell r="G39">
            <v>183636</v>
          </cell>
        </row>
        <row r="50">
          <cell r="G50">
            <v>4700</v>
          </cell>
        </row>
        <row r="54">
          <cell r="G54">
            <v>8596</v>
          </cell>
        </row>
        <row r="58">
          <cell r="G58">
            <v>4600</v>
          </cell>
        </row>
        <row r="84">
          <cell r="G84">
            <v>307000</v>
          </cell>
        </row>
        <row r="86">
          <cell r="G86">
            <v>1800000</v>
          </cell>
        </row>
        <row r="90">
          <cell r="G90">
            <v>30000</v>
          </cell>
        </row>
        <row r="100">
          <cell r="G100">
            <v>70000</v>
          </cell>
        </row>
        <row r="102">
          <cell r="G102">
            <v>420000</v>
          </cell>
        </row>
        <row r="103">
          <cell r="G103">
            <v>315000</v>
          </cell>
        </row>
        <row r="104">
          <cell r="G104">
            <v>168000.00000000003</v>
          </cell>
        </row>
        <row r="105">
          <cell r="G105">
            <v>504000</v>
          </cell>
        </row>
        <row r="106">
          <cell r="G106">
            <v>1260000</v>
          </cell>
        </row>
        <row r="107">
          <cell r="G107">
            <v>1680000</v>
          </cell>
        </row>
        <row r="109">
          <cell r="G109">
            <v>61400</v>
          </cell>
        </row>
        <row r="110">
          <cell r="G110">
            <v>49120</v>
          </cell>
        </row>
        <row r="124">
          <cell r="G124">
            <v>785469</v>
          </cell>
        </row>
        <row r="125">
          <cell r="G125">
            <v>1125943</v>
          </cell>
        </row>
        <row r="138">
          <cell r="G138">
            <v>522969</v>
          </cell>
        </row>
        <row r="146">
          <cell r="G146">
            <v>744850</v>
          </cell>
        </row>
        <row r="150">
          <cell r="G150">
            <v>1085836</v>
          </cell>
        </row>
        <row r="160">
          <cell r="G160">
            <v>650177</v>
          </cell>
        </row>
        <row r="164">
          <cell r="G164">
            <v>52566</v>
          </cell>
        </row>
        <row r="165">
          <cell r="G165">
            <v>55829</v>
          </cell>
        </row>
        <row r="167">
          <cell r="G167">
            <v>480789</v>
          </cell>
        </row>
        <row r="172">
          <cell r="G172">
            <v>868408</v>
          </cell>
        </row>
        <row r="179">
          <cell r="G179">
            <v>321512</v>
          </cell>
        </row>
        <row r="191">
          <cell r="G191">
            <v>472652</v>
          </cell>
        </row>
        <row r="198">
          <cell r="G198">
            <v>641961</v>
          </cell>
        </row>
        <row r="207">
          <cell r="G207">
            <v>776006</v>
          </cell>
        </row>
        <row r="209">
          <cell r="G209">
            <v>381748</v>
          </cell>
        </row>
        <row r="210">
          <cell r="G210">
            <v>426161</v>
          </cell>
        </row>
        <row r="225">
          <cell r="G225">
            <v>861908</v>
          </cell>
        </row>
        <row r="226">
          <cell r="G226">
            <v>1247376</v>
          </cell>
        </row>
        <row r="227">
          <cell r="G227">
            <v>1718736</v>
          </cell>
        </row>
        <row r="228">
          <cell r="G228">
            <v>1824131</v>
          </cell>
        </row>
        <row r="232">
          <cell r="G232">
            <v>2331539</v>
          </cell>
        </row>
        <row r="235">
          <cell r="G235">
            <v>2650744</v>
          </cell>
        </row>
        <row r="241">
          <cell r="G241">
            <v>78386</v>
          </cell>
        </row>
        <row r="244">
          <cell r="G244">
            <v>96606</v>
          </cell>
        </row>
        <row r="248">
          <cell r="G248">
            <v>113782</v>
          </cell>
        </row>
        <row r="250">
          <cell r="G250">
            <v>235732</v>
          </cell>
        </row>
        <row r="253">
          <cell r="G253">
            <v>107131</v>
          </cell>
        </row>
        <row r="260">
          <cell r="G260">
            <v>83578</v>
          </cell>
        </row>
        <row r="263">
          <cell r="G263">
            <v>1279858</v>
          </cell>
        </row>
        <row r="264">
          <cell r="G264">
            <v>1800749</v>
          </cell>
        </row>
        <row r="271">
          <cell r="G271">
            <v>1594996</v>
          </cell>
        </row>
        <row r="272">
          <cell r="G272">
            <v>1878187</v>
          </cell>
        </row>
        <row r="274">
          <cell r="G274">
            <v>3939622</v>
          </cell>
        </row>
        <row r="277">
          <cell r="G277">
            <v>140021</v>
          </cell>
        </row>
        <row r="281">
          <cell r="G281">
            <v>36194</v>
          </cell>
        </row>
        <row r="286">
          <cell r="G286">
            <v>41681</v>
          </cell>
        </row>
        <row r="296">
          <cell r="G296">
            <v>715811</v>
          </cell>
        </row>
        <row r="297">
          <cell r="G297">
            <v>839415</v>
          </cell>
        </row>
        <row r="305">
          <cell r="G305">
            <v>119771</v>
          </cell>
        </row>
        <row r="337">
          <cell r="G337">
            <v>430951</v>
          </cell>
        </row>
        <row r="338">
          <cell r="G338">
            <v>930432</v>
          </cell>
        </row>
        <row r="355">
          <cell r="G355">
            <v>27532</v>
          </cell>
        </row>
        <row r="371">
          <cell r="G371">
            <v>889435</v>
          </cell>
        </row>
        <row r="372">
          <cell r="G372">
            <v>1074220</v>
          </cell>
        </row>
        <row r="378">
          <cell r="G378">
            <v>818562</v>
          </cell>
        </row>
        <row r="385">
          <cell r="G385">
            <v>6781995</v>
          </cell>
        </row>
        <row r="391">
          <cell r="G391">
            <v>361686</v>
          </cell>
        </row>
        <row r="392">
          <cell r="G392">
            <v>746550</v>
          </cell>
        </row>
        <row r="403">
          <cell r="G403">
            <v>862947</v>
          </cell>
        </row>
      </sheetData>
      <sheetData sheetId="2"/>
      <sheetData sheetId="3" refreshError="1"/>
      <sheetData sheetId="4" refreshError="1"/>
      <sheetData sheetId="5" refreshError="1">
        <row r="6">
          <cell r="D6">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4Poppy"/>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Gia VL den HT"/>
      <sheetName val="S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TTDZ22"/>
      <sheetName val="Tonf hop du toan"/>
      <sheetName val="Xuly Data"/>
      <sheetName val="Sheet1"/>
      <sheetName val="Gia VL den HT"/>
      <sheetName val="#REF"/>
      <sheetName val="Sheet2"/>
      <sheetName val="Sheet3"/>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DG "/>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dongia (2)"/>
      <sheetName val="DG7606TBA"/>
      <sheetName val="Input"/>
      <sheetName val="THKP"/>
      <sheetName val="TNHC"/>
      <sheetName val="DSPK"/>
      <sheetName val="khung ten TD"/>
      <sheetName val="tra-vat-lieu"/>
      <sheetName val="TH TB+XD"/>
      <sheetName val="BXLDL"/>
      <sheetName val="_x0000__x0000__x0000__x0000__x0000__x0000__x0000__x0000_"/>
      <sheetName val="HelpMe"/>
      <sheetName val="Chiet tinh"/>
      <sheetName val="CT -THVLNC"/>
      <sheetName val="Khoan cong truong Tan De"/>
      <sheetName val="M 67"/>
      <sheetName val="VuaBT"/>
      <sheetName val="PhaDoMong"/>
      <sheetName val="MTP"/>
      <sheetName val="MTP1"/>
      <sheetName val="Tonf_hop_du_toan"/>
      <sheetName val="dongia_(2)"/>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1"/>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VL,NC"/>
      <sheetName val="Chiet tinh dz35"/>
      <sheetName val="방배동내역(리라)"/>
      <sheetName val="Tổng kê"/>
      <sheetName val="PNT-QUOT-#3"/>
      <sheetName val="COAT&amp;WRAP-QIO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 3-05"/>
      <sheetName val="M 67"/>
      <sheetName val="dongia (2)"/>
      <sheetName val="XL4Poppy"/>
      <sheetName val="Gia VL den HT"/>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sheetData sheetId="19"/>
      <sheetData sheetId="20"/>
      <sheetData sheetId="21"/>
      <sheetData sheetId="22"/>
      <sheetData sheetId="23"/>
      <sheetData sheetId="24"/>
      <sheetData sheetId="25"/>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sheetData sheetId="19"/>
      <sheetData sheetId="20"/>
      <sheetData sheetId="21"/>
      <sheetData sheetId="22"/>
      <sheetData sheetId="23"/>
      <sheetData sheetId="24"/>
      <sheetData sheetId="25"/>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giao VL den HT"/>
      <sheetName val="XL4Poppy"/>
      <sheetName val="R&amp;P"/>
      <sheetName val="Names"/>
      <sheetName val="Quantity"/>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Cao-bars list of diaphragm"/>
      <sheetName val="Qui-Cao-bars list of Style1 PCI"/>
      <sheetName val="Cam-Thuy-DamT"/>
      <sheetName val="Cam-Thuy-Tru P1~P8"/>
      <sheetName val="Sheet1"/>
      <sheetName val="XL4Poppy"/>
      <sheetName val="Gia VL den HT"/>
      <sheetName val="#REF"/>
      <sheetName val="TH Kinh phi"/>
      <sheetName val="gVL"/>
      <sheetName val="Worksheet in CTHUY-TC-09"/>
      <sheetName val="DonGiaLD"/>
      <sheetName val="Bia"/>
      <sheetName val="Pier"/>
      <sheetName val="ptvt-dg"/>
      <sheetName val="List"/>
      <sheetName val="Don gia"/>
      <sheetName val="DT chi ti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Sheet1"/>
      <sheetName val="Sheet2"/>
      <sheetName val="Sheet3"/>
      <sheetName val="XL4Poppy"/>
    </sheetNames>
    <sheetDataSet>
      <sheetData sheetId="0"/>
      <sheetData sheetId="1"/>
      <sheetData sheetId="2"/>
      <sheetData sheetId="3"/>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67"/>
      <sheetName val="T.GIANG"/>
      <sheetName val="XL4Poppy"/>
      <sheetName val="DG vat tu"/>
      <sheetName val="TTDZ22"/>
      <sheetName val="THCT"/>
      <sheetName val="THDZ0,4"/>
      <sheetName val="TH DZ35"/>
      <sheetName val="THTram"/>
      <sheetName val="Sheet1"/>
      <sheetName val="NHAP DU LIEU"/>
      <sheetName val="NEW-PANEL"/>
      <sheetName val="UP"/>
      <sheetName val="T.So_chung"/>
      <sheetName val="#REF"/>
      <sheetName val="SL dau tien"/>
      <sheetName val="HSKVUC"/>
      <sheetName val="TH kinh phi"/>
      <sheetName val="SILICATE"/>
      <sheetName val="INDOICHIEU"/>
      <sheetName val="camayTT01"/>
      <sheetName val="6호기"/>
      <sheetName val="tl"/>
      <sheetName val="khung ten TD"/>
      <sheetName val="tra-vat-lieu"/>
      <sheetName val="Liet ke"/>
      <sheetName val="TBA XDM"/>
      <sheetName val="Quantity"/>
      <sheetName val="DINH_MUC"/>
      <sheetName val="TH_KHOAN"/>
      <sheetName val="Main"/>
      <sheetName val="Names"/>
      <sheetName val="R&amp;P"/>
      <sheetName val="Payment"/>
      <sheetName val="149-2"/>
      <sheetName val="LE"/>
      <sheetName val="ChiTietDZ"/>
      <sheetName val="VuaBT"/>
      <sheetName val="ESTI."/>
      <sheetName val="DI-ESTI"/>
      <sheetName val="DATA"/>
      <sheetName val="VLG"/>
      <sheetName val="dongia (2)"/>
      <sheetName val="HE SO"/>
      <sheetName val="Sheet3"/>
      <sheetName val="Chung"/>
      <sheetName val="HG"/>
      <sheetName val="Weather"/>
      <sheetName val="Nghỉ lễ"/>
      <sheetName val="Sheet2"/>
      <sheetName val="CHITIET VL-NC-TT -1p"/>
      <sheetName val="thao-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Gioi thieu"/>
      <sheetName val="VL"/>
      <sheetName val="Du Toan"/>
      <sheetName val="6823_PS_1700"/>
      <sheetName val="PU_ITALY_"/>
      <sheetName val="6823_PS_17001"/>
      <sheetName val="PU_ITALY_1"/>
      <sheetName val="LKVL-CK-HT-GD1"/>
      <sheetName val="TONGKE-HT"/>
      <sheetName val="he so"/>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SILICATE"/>
      <sheetName val="Chi tiết Goc -AB"/>
      <sheetName val="갑지"/>
      <sheetName val="6823_PS_17002"/>
      <sheetName val="PU_ITALY_2"/>
      <sheetName val="V-M(Bdinh)"/>
      <sheetName val="gVL"/>
      <sheetName val="PT ksat"/>
      <sheetName val="LUONG KS"/>
      <sheetName val="May"/>
      <sheetName val="heso"/>
      <sheetName val="PTDG"/>
      <sheetName val="THDT"/>
      <sheetName val="VAT LIEU"/>
      <sheetName val="DTCT"/>
      <sheetName val="XD4Poppy"/>
      <sheetName val="ranh hong"/>
      <sheetName val="cot_xa"/>
      <sheetName val="MTO REV.2(ARMOR)"/>
      <sheetName val="??-BLDG"/>
      <sheetName val="Sheet3"/>
      <sheetName val="6823_PS_17003"/>
      <sheetName val="PU_ITALY_3"/>
      <sheetName val="he_so"/>
      <sheetName val="Du_Toan"/>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_tiết_Goc_-AB"/>
      <sheetName val="Gioi_thieu"/>
      <sheetName val="MTO_REV_2(ARMOR)"/>
      <sheetName val="NhanCong"/>
      <sheetName val="Ts"/>
      <sheetName val="TT35"/>
      <sheetName val="Sheet1"/>
      <sheetName val="A1.8 NhIII (1050k)"/>
      <sheetName val="Nhan cong nhom I"/>
      <sheetName val="Luong TT05"/>
      <sheetName val="10_VC đ. ngắn"/>
      <sheetName val="__-BLDG"/>
      <sheetName val="ND"/>
      <sheetName val="Luong A3"/>
      <sheetName val="Luong TT01"/>
      <sheetName val="DATA"/>
      <sheetName val="luong"/>
      <sheetName val="NC"/>
      <sheetName val="san dao"/>
      <sheetName val="Ty le"/>
      <sheetName val="Bia"/>
      <sheetName val="Equipment"/>
      <sheetName val="DT_THAU"/>
      <sheetName val="DGVL"/>
      <sheetName val="MAIN GATE HOUSE"/>
      <sheetName val="giavl"/>
      <sheetName val="THCP Lap dat"/>
      <sheetName val="THCP xay dung"/>
      <sheetName val="Don gia XD"/>
      <sheetName val="Du toan XD"/>
      <sheetName val="NC+MTC"/>
      <sheetName val="TTVanChuyen"/>
      <sheetName val="Electrical Breakdown"/>
      <sheetName val="KH tai chinh khoa san"/>
      <sheetName val="BG"/>
      <sheetName val="B-B"/>
      <sheetName val="Chenh lech vat tu"/>
      <sheetName val="Chiet tinh dz35"/>
      <sheetName val="THKL"/>
      <sheetName val="00000000"/>
      <sheetName val="10000000"/>
      <sheetName val="68-69"/>
      <sheetName val="Chi tiet ranh"/>
      <sheetName val="Duong Ngang"/>
      <sheetName val="San gia co"/>
      <sheetName val="Bien Bao"/>
      <sheetName val="Coc tieu - Coc H"/>
      <sheetName val="Chi ti?t Goc -AB"/>
      <sheetName val="Chi ti_t Goc -AB"/>
      <sheetName val="DG_TN TB LE (2)"/>
      <sheetName val="125x125"/>
      <sheetName val="TH"/>
      <sheetName val="PNT-QUOT-#3"/>
      <sheetName val="COAT&amp;WRAP-QIOT-#3"/>
      <sheetName val="TN"/>
      <sheetName val="CT -THVLNC"/>
      <sheetName val="Chiet tinh"/>
      <sheetName val="DGCT"/>
      <sheetName val="GiaVT"/>
      <sheetName val="Bang cap"/>
      <sheetName val="NOTE"/>
      <sheetName val="Canopy,SS5"/>
      <sheetName val="Vat tu"/>
      <sheetName val="Canopy,SS5 (2)"/>
      <sheetName val="Rate"/>
      <sheetName val="RAB AR&amp;STR"/>
      <sheetName val="escon"/>
      <sheetName val="QD957"/>
      <sheetName val="D&amp;W def."/>
      <sheetName val="실행"/>
      <sheetName val="D+W"/>
      <sheetName val="SEX"/>
      <sheetName val="MTP"/>
      <sheetName val="MTP1"/>
      <sheetName val="SL"/>
      <sheetName val="노임단가"/>
      <sheetName val="DG-TNHC-85"/>
      <sheetName val="STRUCTURE.Q'TY"/>
      <sheetName val="REMAIN Q'TY - SUB"/>
      <sheetName val="P"/>
      <sheetName val="T K"/>
      <sheetName val="조명시설"/>
      <sheetName val="Nhan cong"/>
      <sheetName val="Thiet bi"/>
      <sheetName val="DM.ChiPhi"/>
      <sheetName val="May TC"/>
      <sheetName val="Phan tich"/>
      <sheetName val="Bang KL"/>
      <sheetName val="TH Kinh phi"/>
      <sheetName val="vlieu"/>
      <sheetName val="NC "/>
      <sheetName val="C.BI DAO"/>
      <sheetName val="RFI-1"/>
      <sheetName val="Cp&gt;10-Ln&lt;10"/>
      <sheetName val="Ln&lt;20"/>
      <sheetName val="EIRR&gt;1&lt;1"/>
      <sheetName val="EIRR&gt; 2"/>
      <sheetName val="EIRR&lt;2"/>
      <sheetName val="Luong BN"/>
      <sheetName val="Luong TB"/>
      <sheetName val="Ca may TB"/>
      <sheetName val="Máy BN"/>
      <sheetName val="Tien do TV"/>
      <sheetName val="Config"/>
      <sheetName val="CP Du phong"/>
      <sheetName val="Tong hop kinh phi"/>
      <sheetName val="THDT goi thau TB"/>
      <sheetName val="QD79"/>
      <sheetName val="Giathanh1m3BT"/>
      <sheetName val="DSHD DH"/>
      <sheetName val="Control"/>
      <sheetName val="THVATTU"/>
      <sheetName val="So lieu"/>
      <sheetName val="LTT_ TT01_2015_BXD"/>
      <sheetName val="Đơn giá NC_TT01_2015"/>
      <sheetName val="Đơn giá ca máy theo TT06_2010"/>
      <sheetName val="ĐM6061_2008(XLĐZ)"/>
      <sheetName val="ĐM6060_2008(Lap dat TBA)"/>
      <sheetName val="Dongia7606_8001_4167"/>
      <sheetName val="ĐM228 _2015(suachua)"/>
      <sheetName val="ĐM39_2005(T.N đien ĐZ&amp;TBA)"/>
      <sheetName val="ĐM01_2000(thinghiem ĐZTTĐL)"/>
      <sheetName val="Đon gia thi nghiem ĐZ&amp;TBA"/>
      <sheetName val="Đon gia 228 sua chua"/>
      <sheetName val="các máy chưa có trong TT 06"/>
      <sheetName val="Cuoc van chuyen"/>
      <sheetName val="THEPMA"/>
      <sheetName val="GIA VT 03-2019"/>
      <sheetName val="KH-Q1,Q2,01"/>
      <sheetName val="macBT"/>
      <sheetName val="Du lieu CKN"/>
      <sheetName val="THCP Tuyen"/>
      <sheetName val="PTDG "/>
      <sheetName val="AASHTO92"/>
      <sheetName val="Lương"/>
      <sheetName val="Ca máy"/>
      <sheetName val="TH khối lượng phải làm"/>
      <sheetName val="A1.CN"/>
      <sheetName val="GiaVTu"/>
      <sheetName val="Tủ điện"/>
      <sheetName val="CT mong"/>
      <sheetName val="TH-20"/>
      <sheetName val="THop"/>
      <sheetName val="THop-20"/>
      <sheetName val="ĐHóa"/>
      <sheetName val="ĐHy"/>
      <sheetName val="ĐTư"/>
      <sheetName val="PBinh"/>
      <sheetName val="Phu Lg"/>
      <sheetName val="PYen"/>
      <sheetName val="SCong"/>
      <sheetName val="TP TNguyen"/>
      <sheetName val="TP Thái Nguyên"/>
      <sheetName val="Vnhai"/>
      <sheetName val="Đội 110"/>
      <sheetName val="TNHC"/>
      <sheetName val="CT Thang Mo"/>
      <sheetName val="CT  PL"/>
      <sheetName val="Input"/>
      <sheetName val="FitOutConfCentre"/>
      <sheetName val="B3A - TOWER A"/>
      <sheetName val="F4-F7"/>
      <sheetName val="Main"/>
      <sheetName val="tifico"/>
      <sheetName val="UNIT PRICE"/>
      <sheetName val="Ratios"/>
      <sheetName val="마감사양"/>
      <sheetName val="6MONTHS"/>
      <sheetName val="NVL"/>
      <sheetName val="Office Tower"/>
      <sheetName val="GIAVLIEU"/>
      <sheetName val="Master"/>
      <sheetName val="SUM-AIR-Submit"/>
      <sheetName val="Earthwork"/>
      <sheetName val="BK04"/>
      <sheetName val="Vat_tu"/>
      <sheetName val="Canopy,SS5_(2)"/>
      <sheetName val="RAB_AR&amp;STR"/>
      <sheetName val="THCP_Lap_dat"/>
      <sheetName val="THCP_xay_dung"/>
      <sheetName val="Giá Bê tông 2 bên"/>
      <sheetName val="Takeoff"/>
      <sheetName val="SAP"/>
      <sheetName val="DG duoi"/>
      <sheetName val="6PILE  (돌출)"/>
      <sheetName val="Analisa"/>
      <sheetName val="Gld"/>
      <sheetName val="Gxd"/>
      <sheetName val="TT"/>
      <sheetName val="주식"/>
      <sheetName val="LEGEND"/>
      <sheetName val="Đơn Giá "/>
      <sheetName val="1.R18 BF"/>
      <sheetName val="A"/>
      <sheetName val="G"/>
      <sheetName val="F-B"/>
      <sheetName val="H-J"/>
      <sheetName val="6.External works-R18"/>
      <sheetName val="PRI-LS"/>
      <sheetName val="NKC6"/>
      <sheetName val="Key"/>
      <sheetName val="KQKD-01"/>
      <sheetName val="KQKD-03"/>
      <sheetName val="Phan tich tong hop"/>
      <sheetName val="Sàn T1"/>
      <sheetName val="Lỗ thông gió"/>
      <sheetName val="CT DZ"/>
      <sheetName val="1_Data"/>
      <sheetName val="Tong hop cpc"/>
      <sheetName val="PT_ksat"/>
      <sheetName val="LUONG_KS"/>
      <sheetName val="BookJHFGJGXBGCCNCVCCVVCVCC2"/>
      <sheetName val="_REF"/>
      <sheetName val="dg-VTu"/>
      <sheetName val="MeKong - Penetration"/>
      <sheetName val="Dist. Perform - Ctns.sales in "/>
      <sheetName val="Dist. Perform - Value.sales in"/>
      <sheetName val="Dist. Perform - Value.sales Out"/>
      <sheetName val="Head Count"/>
      <sheetName val="Sales Result For Month"/>
      <sheetName val="DN"/>
      <sheetName val="VP"/>
      <sheetName val="KD"/>
      <sheetName val="DD"/>
      <sheetName val="CT"/>
      <sheetName val="PX"/>
      <sheetName val="GR"/>
      <sheetName val="DS CHU Phuc"/>
      <sheetName val="DS THI AT"/>
      <sheetName val="Bien Ban"/>
      <sheetName val="BC Ton Kho New"/>
      <sheetName val="BC Cua GSBH New"/>
      <sheetName val="PTTL"/>
      <sheetName val="Gia_GC_Satthep"/>
      <sheetName val="Ref"/>
      <sheetName val="ESTI."/>
      <sheetName val="DI-ESTI"/>
      <sheetName val="DS CHU Ph_x0001__x0000_"/>
      <sheetName val=""/>
      <sheetName val="材労機単価"/>
      <sheetName val="LME"/>
      <sheetName val="DTKLg"/>
      <sheetName val="PTVTu"/>
      <sheetName val="THKP-Full"/>
      <sheetName val="KLg"/>
      <sheetName val="khongin"/>
      <sheetName val="Dgia vat tu"/>
      <sheetName val="Don gia_III"/>
      <sheetName val="Chuso"/>
      <sheetName val="Bhyt t1"/>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bieu_solieu"/>
      <sheetName val="DS CHU Ph_x0001__"/>
      <sheetName val="Tke"/>
      <sheetName val="DS CHU Ph_x005f_x0001__x005f_x0000_"/>
      <sheetName val="DS CHU Ph_x005f_x0001_?"/>
      <sheetName val="DS CHU Ph_x005f_x0001_"/>
      <sheetName val="DS CHU Ph_x005f_x0001__"/>
      <sheetName val="Vat tu XD"/>
      <sheetName val="DS CHU Ph_x005f_x005f_x005f_x0001__x005f_x005f_x0"/>
      <sheetName val="DS CHU Ph_x005f_x005f_x005f_x0001__"/>
      <sheetName val="DS CHU Ph_x005f_x005f_x005f_x0001_"/>
      <sheetName val="Cash2"/>
      <sheetName val="Z"/>
      <sheetName val="Bang chiet tinh TBA"/>
      <sheetName val="Div26 - Elect"/>
      <sheetName val="Hệ số"/>
      <sheetName val="Động cơ"/>
      <sheetName val="BQ"/>
      <sheetName val="Currency Rate"/>
      <sheetName val="EXTERNAL"/>
      <sheetName val="proj"/>
      <sheetName val="BTT (CAT COC)"/>
      <sheetName val="KESSAN"/>
      <sheetName val="Cash Flow"/>
      <sheetName val="Yield"/>
      <sheetName val="Sheet4"/>
      <sheetName val="실행철강하도"/>
      <sheetName val="Tho lai may"/>
      <sheetName val="Don gia LD"/>
      <sheetName val="DM"/>
      <sheetName val="Vat_tu1"/>
      <sheetName val="Canopy,SS5_(2)1"/>
      <sheetName val="RAB_AR&amp;STR1"/>
      <sheetName val="THCP_Lap_dat1"/>
      <sheetName val="THCP_xay_dung1"/>
      <sheetName val="D&amp;W_def_"/>
      <sheetName val="STRUCTURE_Q'TY"/>
      <sheetName val="REMAIN_Q'TY_-_SUB"/>
      <sheetName val="KH_tai_chinh_khoa_san"/>
      <sheetName val="Nhan_cong"/>
      <sheetName val="Thiet_bi"/>
      <sheetName val="DM_ChiPhi"/>
      <sheetName val="May_TC"/>
      <sheetName val="Phan_tich"/>
      <sheetName val="Bang_KL"/>
      <sheetName val="TH_Kinh_phi"/>
      <sheetName val="T_K"/>
      <sheetName val="B3A_-_TOWER_A"/>
      <sheetName val="MAIN_GATE_HOUSE"/>
      <sheetName val="6PILE__(돌출)"/>
      <sheetName val="Giá_Bê_tông_2_bên"/>
      <sheetName val="Phan_tich_tong_hop"/>
      <sheetName val="Chiet_tinh_dz35"/>
      <sheetName val="Office_Tower"/>
      <sheetName val="DG_duoi"/>
      <sheetName val="Chenh_lech_vat_tu"/>
      <sheetName val="UNIT_PRICE"/>
      <sheetName val="見積書"/>
      <sheetName val="ThongTinBanDau"/>
      <sheetName val="Gia. vat tu"/>
      <sheetName val="Tra_bang"/>
      <sheetName val="BID"/>
      <sheetName val="TOSHIBA-Structure"/>
      <sheetName val="Tong hop"/>
      <sheetName val="Gia"/>
      <sheetName val="Tennancy"/>
      <sheetName val="TinhGiaNC"/>
      <sheetName val="VCBo"/>
      <sheetName val="DMCP"/>
      <sheetName val="TH Vat tu"/>
      <sheetName val="BocXep"/>
      <sheetName val="TinhGiaMTC"/>
      <sheetName val="TH MTC"/>
      <sheetName val="TH N.Cong"/>
      <sheetName val="VCThuy"/>
      <sheetName val="SITE-E"/>
      <sheetName val="유림골조"/>
      <sheetName val="총괄"/>
      <sheetName val="갑,을"/>
      <sheetName val="표지"/>
      <sheetName val="개요"/>
      <sheetName val="사통"/>
      <sheetName val="단가검토"/>
      <sheetName val="설치중량 "/>
      <sheetName val="철거중량"/>
      <sheetName val="수문일위 "/>
      <sheetName val="자재단가"/>
      <sheetName val="Summary"/>
      <sheetName val="DG3285"/>
      <sheetName val="PTVT (MAU)"/>
      <sheetName val="FAB별"/>
      <sheetName val="4-Lane bridge"/>
      <sheetName val="Tongke"/>
      <sheetName val="아파트 "/>
      <sheetName val="원가계산서"/>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대가"/>
      <sheetName val="일위산출(1)"/>
      <sheetName val="일위산출(2)"/>
      <sheetName val="일위산출(3)"/>
      <sheetName val="침하계"/>
      <sheetName val="공통부대비"/>
      <sheetName val="집계표"/>
      <sheetName val="토공"/>
      <sheetName val="Eng"/>
      <sheetName val="M 67"/>
      <sheetName val="264"/>
      <sheetName val="Column"/>
      <sheetName val="Schedule S-Curve Revision#3"/>
      <sheetName val="HD-XUAT"/>
      <sheetName val="내역"/>
      <sheetName val="KET CAU CT5"/>
      <sheetName val="ERECIN"/>
      <sheetName val="기안"/>
      <sheetName val="Doors(C)"/>
      <sheetName val="Notes"/>
      <sheetName val="사리부설"/>
      <sheetName val="참조"/>
      <sheetName val="단가"/>
      <sheetName val="도로구조공사비"/>
      <sheetName val="도로토공공사비"/>
      <sheetName val="여수토공사비"/>
      <sheetName val="설치중량_"/>
      <sheetName val="수문일위_"/>
      <sheetName val="PTVT_(MAU)"/>
      <sheetName val="BTT_(CAT_COC)"/>
      <sheetName val="아파트_"/>
      <sheetName val="4-Lane_bridge"/>
      <sheetName val="unitmass"/>
      <sheetName val="BXLDL"/>
      <sheetName val="Tien_do_TV"/>
      <sheetName val="CP_Du_phong"/>
      <sheetName val="Tong_hop_kinh_phi"/>
      <sheetName val="THDT_goi_thau_TB"/>
      <sheetName val="TLg CN&amp;Laixe"/>
      <sheetName val="TLg CN&amp;Laixe (2)"/>
      <sheetName val="TLg Laitau"/>
      <sheetName val="TLg Laitau (2)"/>
      <sheetName val="TH1"/>
      <sheetName val="데이타"/>
      <sheetName val="식재인부"/>
      <sheetName val="Don gia (khong in)"/>
      <sheetName val="入力作成表"/>
      <sheetName val="149-2"/>
      <sheetName val="khung ten TD"/>
      <sheetName val="List"/>
      <sheetName val="Elec LG"/>
      <sheetName val="1.Quotation(見積決裁書） "/>
      <sheetName val="2.Operation(実施計画書）"/>
      <sheetName val="3.Summary of Cost "/>
      <sheetName val="4.Ｓｐｅｃｉａｌ Material"/>
      <sheetName val="6.Ｃｏｍｍｏｎ Material"/>
      <sheetName val="M&amp;E"/>
      <sheetName val="9.Indirect_budget"/>
      <sheetName val="TOP "/>
      <sheetName val="Detail E"/>
      <sheetName val="XXXX"/>
      <sheetName val="1.Requisition(E)"/>
      <sheetName val="Chiettinh dz0,4"/>
      <sheetName val="THEP TAM"/>
      <sheetName val="THEP HÌNH"/>
      <sheetName val="THEP HINH"/>
      <sheetName val="XA GO"/>
      <sheetName val="BANG TRA"/>
      <sheetName val="Đơn_Giá_"/>
      <sheetName val="1_R18_BF"/>
      <sheetName val="6_External_works-R18"/>
      <sheetName val="Div26_-_Elect"/>
      <sheetName val="Tho_lai_may"/>
      <sheetName val="Don_gia_LD"/>
      <sheetName val="Du_toan_XD"/>
      <sheetName val="Don_gia_XD"/>
      <sheetName val="Cash_Flow"/>
      <sheetName val="Gia__vat_tu"/>
      <sheetName val="Sàn_T1"/>
      <sheetName val="Lỗ_thông_gió"/>
      <sheetName val="GVT"/>
      <sheetName val="Bill 2.1_BOQ ĐIỆN"/>
      <sheetName val="BOQ_CAU CAN"/>
      <sheetName val="DGPS"/>
      <sheetName val="CPC"/>
      <sheetName val="Tính toàn đào đất"/>
      <sheetName val="Khối lượng cốt thép"/>
      <sheetName val="Chi tiết chi phí chung"/>
      <sheetName val="CP. SD Điện"/>
      <sheetName val="BM"/>
      <sheetName val="TOEC"/>
      <sheetName val="目次"/>
      <sheetName val="電気設備表"/>
      <sheetName val="kinh."/>
      <sheetName val="Profile"/>
      <sheetName val="03 Detailed"/>
      <sheetName val="01 Bid Price summary"/>
      <sheetName val="Breadown"/>
      <sheetName val="Scorp of work (2)"/>
      <sheetName val="TH2"/>
      <sheetName val="SUM (2)"/>
      <sheetName val="CPC (2)"/>
      <sheetName val="A1.ELC ok "/>
      <sheetName val=" A2.ELV ok"/>
      <sheetName val="A3.VAC ok "/>
      <sheetName val="A4.PLB ok"/>
      <sheetName val="A5.FPS ok"/>
      <sheetName val=" B1.ELC  ok"/>
      <sheetName val="B2.ELV ok"/>
      <sheetName val="B3.VAC ok"/>
      <sheetName val="B4.PLB "/>
      <sheetName val="B5.FPS ok"/>
      <sheetName val="C. SOFTWARE"/>
      <sheetName val="D. OTHER"/>
      <sheetName val="A1. ELC PANEL"/>
      <sheetName val="Haophi"/>
      <sheetName val="TTDA"/>
      <sheetName val="General"/>
      <sheetName val="Material"/>
      <sheetName val="Sum material"/>
      <sheetName val="Detail"/>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GAEYO"/>
      <sheetName val="PCCC"/>
      <sheetName val="NVN Hotel"/>
      <sheetName val="수정시산표"/>
      <sheetName val="Ceiling Height- Schedule"/>
      <sheetName val="04-BETONG"/>
      <sheetName val="COC-LAP DAT"/>
      <sheetName val="05-COPPHA"/>
      <sheetName val="02-Lap dat"/>
      <sheetName val="Ngân sách"/>
      <sheetName val="09-Hoan thien nen"/>
      <sheetName val="names"/>
      <sheetName val="LaborPY"/>
      <sheetName val="LaborKH"/>
      <sheetName val="Equip "/>
      <sheetName val="DLdauvao"/>
      <sheetName val="CaMay"/>
      <sheetName val="MTC"/>
      <sheetName val="금융"/>
      <sheetName val="Phân tích"/>
      <sheetName val="차액보증"/>
      <sheetName val="경비2내역"/>
      <sheetName val="CANDOI"/>
      <sheetName val="Nhap VT oto"/>
      <sheetName val="0. Bìa"/>
      <sheetName val="1. THONG TIN TT"/>
      <sheetName val="DNTT"/>
      <sheetName val="Tiên Lượng"/>
      <sheetName val="THGT TT PL01&amp;02"/>
      <sheetName val="1. THGT-TT"/>
      <sheetName val="1.1 THGT MEP"/>
      <sheetName val="1.2 THGT PCCC"/>
      <sheetName val="1.3 THGT PL"/>
      <sheetName val="2. BBNT KLHT"/>
      <sheetName val="4.2 THKL PL02"/>
      <sheetName val="5.2 DGCT PL02"/>
      <sheetName val="3. DGCT MEP + PCCC "/>
      <sheetName val="3.1 DGCT PL"/>
      <sheetName val="DBỐC ACMV"/>
      <sheetName val="DB CABLE"/>
      <sheetName val="DB ONG CC &amp; CS"/>
      <sheetName val="DB CABLE FA + SP"/>
      <sheetName val="DB ONG SP ELC"/>
      <sheetName val="DB CTN"/>
      <sheetName val="ma-pt"/>
      <sheetName val="BAG-2"/>
      <sheetName val="6823_PS_17004"/>
      <sheetName val="PU_ITALY_4"/>
      <sheetName val="Vat_tu2"/>
      <sheetName val="Canopy,SS5_(2)2"/>
      <sheetName val="RAB_AR&amp;STR2"/>
      <sheetName val="THCP_Lap_dat2"/>
      <sheetName val="THCP_xay_dung2"/>
      <sheetName val="D&amp;W_def_1"/>
      <sheetName val="Gioi_thieu1"/>
      <sheetName val="Du_Toan1"/>
      <sheetName val="he_so1"/>
      <sheetName val="Chiet_tinh_dz351"/>
      <sheetName val="KH_tai_chinh_khoa_san1"/>
      <sheetName val="Nhan_cong1"/>
      <sheetName val="Thiet_bi1"/>
      <sheetName val="DM_ChiPhi1"/>
      <sheetName val="May_TC1"/>
      <sheetName val="Phan_tich1"/>
      <sheetName val="Bang_KL1"/>
      <sheetName val="TH_Kinh_phi1"/>
      <sheetName val="STRUCTURE_Q'TY1"/>
      <sheetName val="REMAIN_Q'TY_-_SUB1"/>
      <sheetName val="T_K1"/>
      <sheetName val="B3A_-_TOWER_A1"/>
      <sheetName val="MAIN_GATE_HOUSE1"/>
      <sheetName val="Giá_Bê_tông_2_bên1"/>
      <sheetName val="Chenh_lech_vat_tu1"/>
      <sheetName val="dongia_(2)1"/>
      <sheetName val="THPDMoi_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Chi_tiết_Goc_-AB1"/>
      <sheetName val="DG_duoi1"/>
      <sheetName val="6PILE__(돌출)1"/>
      <sheetName val="Office_Tower1"/>
      <sheetName val="UNIT_PRICE1"/>
      <sheetName val="Tien_do_TV1"/>
      <sheetName val="CP_Du_phong1"/>
      <sheetName val="Tong_hop_kinh_phi1"/>
      <sheetName val="THDT_goi_thau_TB1"/>
      <sheetName val="Đơn_Giá_1"/>
      <sheetName val="1_R18_BF1"/>
      <sheetName val="6_External_works-R181"/>
      <sheetName val="Phan_tich_tong_hop1"/>
      <sheetName val="Sàn_T11"/>
      <sheetName val="Lỗ_thông_gió1"/>
      <sheetName val="MTO_REV_2(ARMOR)1"/>
      <sheetName val="BTT_(CAT_COC)1"/>
      <sheetName val="Electrical_Breakdown"/>
      <sheetName val="Cash_Flow1"/>
      <sheetName val="TH_Vat_tu"/>
      <sheetName val="TH_MTC"/>
      <sheetName val="TH_N_Cong"/>
      <sheetName val="Don_gia_(khong_in)"/>
      <sheetName val="Div26_-_Elect1"/>
      <sheetName val="Tho_lai_may1"/>
      <sheetName val="Don_gia_LD1"/>
      <sheetName val="Du_toan_XD1"/>
      <sheetName val="Don_gia_XD1"/>
      <sheetName val="Gia__vat_tu1"/>
      <sheetName val="TLg_CN&amp;Laixe"/>
      <sheetName val="TLg_CN&amp;Laixe_(2)"/>
      <sheetName val="TLg_Laitau"/>
      <sheetName val="TLg_Laitau_(2)"/>
      <sheetName val="Tong_hop"/>
      <sheetName val="설치중량_1"/>
      <sheetName val="수문일위_1"/>
      <sheetName val="PTVT_(MAU)1"/>
      <sheetName val="4-Lane_bridge1"/>
      <sheetName val="아파트_1"/>
      <sheetName val="M_67"/>
      <sheetName val="Schedule_S-Curve_Revision#3"/>
      <sheetName val="KET_CAU_CT5"/>
      <sheetName val="Chi_ti?t_Goc_-AB"/>
      <sheetName val="khung_ten_TD"/>
      <sheetName val="Chiettinh_dz0,4"/>
      <sheetName val="Pasir Panjang 100J"/>
      <sheetName val="MB-D2"/>
      <sheetName val="MB-D3"/>
      <sheetName val="MB-D8"/>
      <sheetName val="MB-D9"/>
      <sheetName val="MB-D4"/>
      <sheetName val="MB-D12"/>
      <sheetName val="MB-D7"/>
      <sheetName val="MB-D6"/>
      <sheetName val="TSCK"/>
      <sheetName val="DMCV"/>
      <sheetName val="TỔNG HỢP KHỐI LƯỢNG"/>
      <sheetName val="NƯƠC CẤP TRỤC + TAY NHÁNH"/>
      <sheetName val="CTEMCOST"/>
      <sheetName val="SORT"/>
      <sheetName val="BANRA"/>
      <sheetName val="KL san lap"/>
      <sheetName val="Temp&amp;Site"/>
      <sheetName val="Budget Code"/>
      <sheetName val="Code"/>
      <sheetName val="係数"/>
      <sheetName val="BẢNG ÁP GIÁ (in)"/>
      <sheetName val="NT (KL) IN"/>
      <sheetName val="DOM D2"/>
      <sheetName val="nhà ăn"/>
      <sheetName val="Công nhật"/>
      <sheetName val="btkt cột"/>
      <sheetName val="THÉP"/>
      <sheetName val="E"/>
      <sheetName val="Breadown-Nop"/>
      <sheetName val="MHMay-13"/>
      <sheetName val="装置"/>
      <sheetName val="hrs &amp; prg"/>
      <sheetName val="TH thiet bi"/>
      <sheetName val="TH may TC"/>
      <sheetName val="Bang phan tich"/>
      <sheetName val="DM Chi phi"/>
      <sheetName val="VAT_LIEU"/>
      <sheetName val="ranh_hong"/>
      <sheetName val="Elec_LG"/>
      <sheetName val="THEP_TAM"/>
      <sheetName val="THEP_HÌNH"/>
      <sheetName val="THEP_HINH"/>
      <sheetName val="XA_GO"/>
      <sheetName val="BANG_TRA"/>
      <sheetName val="Phân_tích"/>
      <sheetName val="Bill_2_1_BOQ_ĐIỆN"/>
      <sheetName val="Chi_ti_t_Goc_-AB"/>
      <sheetName val="BOQ_CAU_CAN"/>
      <sheetName val="Tính_toàn_đào_đất"/>
      <sheetName val="Khối_lượng_cốt_thép"/>
      <sheetName val="Chi_tiết_chi_phí_chung"/>
      <sheetName val="CP__SD_Điện"/>
      <sheetName val="NVN_Hotel"/>
      <sheetName val="Ceiling_Height-_Schedule"/>
      <sheetName val="COC-LAP_DAT"/>
      <sheetName val="02-Lap_dat"/>
      <sheetName val="Ngân_sách"/>
      <sheetName val="09-Hoan_thien_nen"/>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luong "/>
      <sheetName val="Bill rekap"/>
      <sheetName val="VTLD"/>
      <sheetName val="Cost Report Sum"/>
      <sheetName val="QLDA"/>
      <sheetName val="CFA (ME)"/>
      <sheetName val="GOC-KO IN"/>
      <sheetName val="CTDZTA(5)"/>
      <sheetName val="THONG SO"/>
      <sheetName val="Đơn giá chi tiết TN 39"/>
      <sheetName val="KLHT"/>
      <sheetName val="Thong tin"/>
      <sheetName val="Danh muc NT cong viec"/>
      <sheetName val="Danh muc NT Giai doan"/>
      <sheetName val="Danh muc NT Vat lieu"/>
      <sheetName val="ND Nhat ky"/>
      <sheetName val="NT cong viec"/>
      <sheetName val="Solieutinh"/>
      <sheetName val="Sheet1 (2)"/>
      <sheetName val="0"/>
      <sheetName val="Dầm 1"/>
      <sheetName val="Cọc nhồi"/>
      <sheetName val="Moäul'1"/>
      <sheetName val="1. BCC T03.2018"/>
      <sheetName val="2.  BCC T04.2018"/>
      <sheetName val="Assumptions"/>
      <sheetName val="XD nhanh 3"/>
      <sheetName val="5.2.1 Đo bóc KL OLK-10"/>
      <sheetName val="4.2.1 Đo bóc KL OLK-06"/>
      <sheetName val="4.1.1 CHI TIET OLK-06"/>
      <sheetName val="負荷集計（断熱不燃）"/>
      <sheetName val="Total"/>
      <sheetName val="TK SX"/>
      <sheetName val="Quotation"/>
      <sheetName val="TINH GIA - SAN XUAT Vertico"/>
      <sheetName val="6823_PS_17005"/>
      <sheetName val="PU_ITALY_5"/>
      <sheetName val="Vat_tu3"/>
      <sheetName val="Canopy,SS5_(2)3"/>
      <sheetName val="RAB_AR&amp;STR3"/>
      <sheetName val="THCP_Lap_dat3"/>
      <sheetName val="THCP_xay_dung3"/>
      <sheetName val="D&amp;W_def_2"/>
      <sheetName val="Gioi_thieu2"/>
      <sheetName val="Du_Toan2"/>
      <sheetName val="he_so2"/>
      <sheetName val="Chiet_tinh_dz352"/>
      <sheetName val="KH_tai_chinh_khoa_san2"/>
      <sheetName val="Nhan_cong2"/>
      <sheetName val="Thiet_bi2"/>
      <sheetName val="DM_ChiPhi2"/>
      <sheetName val="May_TC2"/>
      <sheetName val="Phan_tich2"/>
      <sheetName val="Bang_KL2"/>
      <sheetName val="TH_Kinh_phi2"/>
      <sheetName val="STRUCTURE_Q'TY2"/>
      <sheetName val="REMAIN_Q'TY_-_SUB2"/>
      <sheetName val="T_K2"/>
      <sheetName val="B3A_-_TOWER_A2"/>
      <sheetName val="MAIN_GATE_HOUSE2"/>
      <sheetName val="Giá_Bê_tông_2_bên2"/>
      <sheetName val="Chenh_lech_vat_tu2"/>
      <sheetName val="dongia_(2)2"/>
      <sheetName val="THPDMoi_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Chi_tiết_Goc_-AB2"/>
      <sheetName val="DG_duoi2"/>
      <sheetName val="6PILE__(돌출)2"/>
      <sheetName val="Office_Tower2"/>
      <sheetName val="UNIT_PRICE2"/>
      <sheetName val="Tien_do_TV2"/>
      <sheetName val="CP_Du_phong2"/>
      <sheetName val="Tong_hop_kinh_phi2"/>
      <sheetName val="THDT_goi_thau_TB2"/>
      <sheetName val="Đơn_Giá_2"/>
      <sheetName val="1_R18_BF2"/>
      <sheetName val="6_External_works-R182"/>
      <sheetName val="BTT_(CAT_COC)2"/>
      <sheetName val="MTO_REV_2(ARMOR)2"/>
      <sheetName val="Cash_Flow2"/>
      <sheetName val="Phan_tich_tong_hop2"/>
      <sheetName val="Sàn_T12"/>
      <sheetName val="Lỗ_thông_gió2"/>
      <sheetName val="Tho_lai_may2"/>
      <sheetName val="Don_gia_LD2"/>
      <sheetName val="Du_toan_XD2"/>
      <sheetName val="Don_gia_XD2"/>
      <sheetName val="Electrical_Breakdown1"/>
      <sheetName val="Div26_-_Elect2"/>
      <sheetName val="TH_Vat_tu1"/>
      <sheetName val="TH_MTC1"/>
      <sheetName val="TH_N_Cong1"/>
      <sheetName val="Gia__vat_tu2"/>
      <sheetName val="Tong_hop1"/>
      <sheetName val="설치중량_2"/>
      <sheetName val="수문일위_2"/>
      <sheetName val="PTVT_(MAU)2"/>
      <sheetName val="4-Lane_bridge2"/>
      <sheetName val="아파트_2"/>
      <sheetName val="M_671"/>
      <sheetName val="Schedule_S-Curve_Revision#31"/>
      <sheetName val="KET_CAU_CT51"/>
      <sheetName val="TLg_CN&amp;Laixe1"/>
      <sheetName val="TLg_CN&amp;Laixe_(2)1"/>
      <sheetName val="TLg_Laitau1"/>
      <sheetName val="TLg_Laitau_(2)1"/>
      <sheetName val="Don_gia_(khong_in)1"/>
      <sheetName val="Chi_ti?t_Goc_-AB1"/>
      <sheetName val="khung_ten_TD1"/>
      <sheetName val="Chiettinh_dz0,41"/>
      <sheetName val="Equip_"/>
      <sheetName val="A1_CN"/>
      <sheetName val="Hệ_số"/>
      <sheetName val="Động_cơ"/>
      <sheetName val="Currency_Rate"/>
      <sheetName val="kinh_"/>
      <sheetName val="EIRR&gt;_2"/>
      <sheetName val="Pasir_Panjang_100J"/>
      <sheetName val="Nhap_VT_oto"/>
      <sheetName val="0__Bìa"/>
      <sheetName val="1__THONG_TIN_TT"/>
      <sheetName val="Tiên_Lượng"/>
      <sheetName val="THGT_TT_PL01&amp;02"/>
      <sheetName val="1__THGT-TT"/>
      <sheetName val="1_1_THGT_MEP"/>
      <sheetName val="1_2_THGT_PCCC"/>
      <sheetName val="1_3_THGT_PL"/>
      <sheetName val="2__BBNT_KLHT"/>
      <sheetName val="4_2_THKL_PL02"/>
      <sheetName val="5_2_DGCT_PL02"/>
      <sheetName val="3__DGCT_MEP_+_PCCC_"/>
      <sheetName val="3_1_DGCT_PL"/>
      <sheetName val="DBỐC_ACMV"/>
      <sheetName val="DB_CABLE"/>
      <sheetName val="DB_ONG_CC_&amp;_CS"/>
      <sheetName val="DB_CABLE_FA_+_SP"/>
      <sheetName val="DB_ONG_SP_ELC"/>
      <sheetName val="DB_CTN"/>
      <sheetName val="03_Detailed"/>
      <sheetName val="01_Bid_Price_summary"/>
      <sheetName val="1_Quotation(見積決裁書）_"/>
      <sheetName val="2_Operation(実施計画書）"/>
      <sheetName val="3_Summary_of_Cost_"/>
      <sheetName val="4_Ｓｐｅｃｉａｌ_Material"/>
      <sheetName val="6_Ｃｏｍｍｏｎ_Material"/>
      <sheetName val="9_Indirect_budget"/>
      <sheetName val="TOP_"/>
      <sheetName val="Detail_E"/>
      <sheetName val="1_Requisition(E)"/>
      <sheetName val="BC_Ton_Kho_New"/>
      <sheetName val="BC_Cua_GSBH_New"/>
      <sheetName val="ESTI_"/>
      <sheetName val="DS_CHU_Ph"/>
      <sheetName val="CT_Thang_Mo"/>
      <sheetName val="CT__PL"/>
      <sheetName val="DLN"/>
      <sheetName val="Muc Luc"/>
      <sheetName val="THDG"/>
      <sheetName val="Tra cuu 79"/>
      <sheetName val="BuilderWorkForME"/>
      <sheetName val="Lương hưng Yên vùng 2"/>
      <sheetName val="Lương Hà Nam"/>
      <sheetName val="Ca máy Hà Nam"/>
      <sheetName val="ca máy Hưng Yên"/>
      <sheetName val="Lương HN"/>
      <sheetName val="Lương VP"/>
      <sheetName val="Ca máy HN"/>
      <sheetName val="Ca máy VP"/>
      <sheetName val="B1.CN"/>
      <sheetName val="Máy"/>
      <sheetName val="ELEC"/>
      <sheetName val="Maker List"/>
      <sheetName val="REQUEST BUILDER"/>
      <sheetName val="TTDZ22"/>
      <sheetName val="Thuc thanh"/>
      <sheetName val="??"/>
      <sheetName val="DS CHU Ph_x005f_x0001__x0"/>
      <sheetName val="DS CHU Ph_x005f_x005f_x00"/>
      <sheetName val="Du toan truc tiep - Bill 2"/>
      <sheetName val="PL02-NHOM"/>
      <sheetName val="PL02-NHUA"/>
      <sheetName val="DTXD-DD (2)"/>
      <sheetName val="PTVT"/>
      <sheetName val="HRG BHN"/>
      <sheetName val="TABLE-A"/>
      <sheetName val="영동(D)"/>
      <sheetName val="MTO REV_0"/>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sheetData sheetId="238"/>
      <sheetData sheetId="239"/>
      <sheetData sheetId="240"/>
      <sheetData sheetId="24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refreshError="1"/>
      <sheetData sheetId="425" refreshError="1"/>
      <sheetData sheetId="426" refreshError="1"/>
      <sheetData sheetId="427" refreshError="1"/>
      <sheetData sheetId="428" refreshError="1"/>
      <sheetData sheetId="429" refreshError="1"/>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sheetData sheetId="495"/>
      <sheetData sheetId="496"/>
      <sheetData sheetId="497"/>
      <sheetData sheetId="498"/>
      <sheetData sheetId="499"/>
      <sheetData sheetId="500"/>
      <sheetData sheetId="50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sheetData sheetId="519"/>
      <sheetData sheetId="520"/>
      <sheetData sheetId="521" refreshError="1"/>
      <sheetData sheetId="522" refreshError="1"/>
      <sheetData sheetId="523"/>
      <sheetData sheetId="524"/>
      <sheetData sheetId="525"/>
      <sheetData sheetId="526"/>
      <sheetData sheetId="527"/>
      <sheetData sheetId="528"/>
      <sheetData sheetId="529"/>
      <sheetData sheetId="530" refreshError="1"/>
      <sheetData sheetId="531" refreshError="1"/>
      <sheetData sheetId="532" refreshError="1"/>
      <sheetData sheetId="533" refreshError="1"/>
      <sheetData sheetId="534"/>
      <sheetData sheetId="535" refreshError="1"/>
      <sheetData sheetId="536" refreshError="1"/>
      <sheetData sheetId="537" refreshError="1"/>
      <sheetData sheetId="538" refreshError="1"/>
      <sheetData sheetId="539" refreshError="1"/>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refreshError="1"/>
      <sheetData sheetId="575" refreshError="1"/>
      <sheetData sheetId="576"/>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refreshError="1"/>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sheetData sheetId="752"/>
      <sheetData sheetId="753" refreshError="1"/>
      <sheetData sheetId="754" refreshError="1"/>
      <sheetData sheetId="755" refreshError="1"/>
      <sheetData sheetId="756" refreshError="1"/>
      <sheetData sheetId="757" refreshError="1"/>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ion"/>
      <sheetName val="Main"/>
      <sheetName val="XL4Poppy"/>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049"/>
  <sheetViews>
    <sheetView topLeftCell="A52" zoomScale="90" zoomScaleNormal="90" workbookViewId="0">
      <selection activeCell="G12" sqref="G12"/>
    </sheetView>
  </sheetViews>
  <sheetFormatPr defaultColWidth="10.28515625" defaultRowHeight="20.25" x14ac:dyDescent="0.25"/>
  <cols>
    <col min="1" max="1" width="6.85546875" style="134" customWidth="1"/>
    <col min="2" max="2" width="44.7109375" style="136" customWidth="1"/>
    <col min="3" max="3" width="12.140625" style="137" customWidth="1"/>
    <col min="4" max="4" width="12.28515625" style="134" customWidth="1"/>
    <col min="5" max="5" width="12.5703125" style="134" customWidth="1"/>
    <col min="6" max="6" width="12.140625" style="134" customWidth="1"/>
    <col min="7" max="16384" width="10.28515625" style="134"/>
  </cols>
  <sheetData>
    <row r="1" spans="1:6" s="101" customFormat="1" ht="23.25" customHeight="1" x14ac:dyDescent="0.25">
      <c r="A1" s="511" t="s">
        <v>0</v>
      </c>
      <c r="B1" s="511"/>
      <c r="C1" s="511"/>
      <c r="D1" s="511"/>
      <c r="E1" s="511"/>
      <c r="F1" s="511"/>
    </row>
    <row r="2" spans="1:6" s="101" customFormat="1" ht="21.75" customHeight="1" x14ac:dyDescent="0.25">
      <c r="A2" s="511" t="s">
        <v>379</v>
      </c>
      <c r="B2" s="511"/>
      <c r="C2" s="511"/>
      <c r="D2" s="511"/>
      <c r="E2" s="511"/>
      <c r="F2" s="511"/>
    </row>
    <row r="3" spans="1:6" s="101" customFormat="1" ht="16.5" customHeight="1" x14ac:dyDescent="0.25">
      <c r="A3" s="512" t="s">
        <v>1093</v>
      </c>
      <c r="B3" s="512"/>
      <c r="C3" s="512"/>
      <c r="D3" s="512"/>
      <c r="E3" s="512"/>
      <c r="F3" s="512"/>
    </row>
    <row r="4" spans="1:6" s="101" customFormat="1" ht="19.5" customHeight="1" x14ac:dyDescent="0.25">
      <c r="B4" s="102"/>
      <c r="C4" s="102"/>
      <c r="E4" s="510" t="s">
        <v>1</v>
      </c>
      <c r="F4" s="510"/>
    </row>
    <row r="5" spans="1:6" s="103" customFormat="1" ht="21.75" customHeight="1" x14ac:dyDescent="0.25">
      <c r="A5" s="513" t="s">
        <v>65</v>
      </c>
      <c r="B5" s="513" t="s">
        <v>2</v>
      </c>
      <c r="C5" s="515" t="s">
        <v>443</v>
      </c>
      <c r="D5" s="513" t="s">
        <v>380</v>
      </c>
      <c r="E5" s="513"/>
      <c r="F5" s="513"/>
    </row>
    <row r="6" spans="1:6" s="103" customFormat="1" ht="19.5" customHeight="1" x14ac:dyDescent="0.25">
      <c r="A6" s="513"/>
      <c r="B6" s="514"/>
      <c r="C6" s="516"/>
      <c r="D6" s="513" t="s">
        <v>3</v>
      </c>
      <c r="E6" s="518" t="s">
        <v>4</v>
      </c>
      <c r="F6" s="518"/>
    </row>
    <row r="7" spans="1:6" s="103" customFormat="1" ht="40.5" customHeight="1" x14ac:dyDescent="0.25">
      <c r="A7" s="513"/>
      <c r="B7" s="514"/>
      <c r="C7" s="517"/>
      <c r="D7" s="513"/>
      <c r="E7" s="104" t="s">
        <v>5</v>
      </c>
      <c r="F7" s="104" t="s">
        <v>6</v>
      </c>
    </row>
    <row r="8" spans="1:6" s="103" customFormat="1" ht="18.75" customHeight="1" x14ac:dyDescent="0.25">
      <c r="A8" s="104" t="s">
        <v>7</v>
      </c>
      <c r="B8" s="105" t="s">
        <v>64</v>
      </c>
      <c r="C8" s="105">
        <v>1</v>
      </c>
      <c r="D8" s="106" t="s">
        <v>1076</v>
      </c>
      <c r="E8" s="106">
        <v>3</v>
      </c>
      <c r="F8" s="106">
        <v>4</v>
      </c>
    </row>
    <row r="9" spans="1:6" s="108" customFormat="1" ht="28.5" customHeight="1" x14ac:dyDescent="0.25">
      <c r="A9" s="104" t="s">
        <v>17</v>
      </c>
      <c r="B9" s="104" t="s">
        <v>445</v>
      </c>
      <c r="C9" s="107">
        <f>SUM(C10,C13,C15:C19,C21,C23:C25,C27,C29,C31:C33)</f>
        <v>6519000</v>
      </c>
      <c r="D9" s="107">
        <f>SUM(D10,D13,D15:D19,D21,D23:D25,D27,D29,D31:D33)</f>
        <v>8000000</v>
      </c>
      <c r="E9" s="107">
        <f>SUM(E10,E13,E15:E19,E21,E23:E25,E27,E29,E31:E33)</f>
        <v>4793830</v>
      </c>
      <c r="F9" s="107">
        <f>SUM(F10,F13,F15:F19,F21,F23:F25,F27,F29,F31:F33)</f>
        <v>3206170</v>
      </c>
    </row>
    <row r="10" spans="1:6" s="101" customFormat="1" ht="24.95" customHeight="1" x14ac:dyDescent="0.25">
      <c r="A10" s="109">
        <v>1</v>
      </c>
      <c r="B10" s="110" t="s">
        <v>446</v>
      </c>
      <c r="C10" s="111">
        <f t="shared" ref="C10" si="0">+C11+C12</f>
        <v>1132000</v>
      </c>
      <c r="D10" s="111">
        <f>+D11+D12</f>
        <v>1147700</v>
      </c>
      <c r="E10" s="111">
        <f t="shared" ref="E10:F10" si="1">+E11+E12</f>
        <v>1132280</v>
      </c>
      <c r="F10" s="111">
        <f t="shared" si="1"/>
        <v>15420</v>
      </c>
    </row>
    <row r="11" spans="1:6" s="101" customFormat="1" ht="24.95" customHeight="1" x14ac:dyDescent="0.25">
      <c r="A11" s="109" t="s">
        <v>63</v>
      </c>
      <c r="B11" s="110" t="s">
        <v>447</v>
      </c>
      <c r="C11" s="112">
        <v>1027000</v>
      </c>
      <c r="D11" s="111">
        <f>+E11+F11</f>
        <v>1042700</v>
      </c>
      <c r="E11" s="111">
        <v>1033700</v>
      </c>
      <c r="F11" s="111">
        <v>9000</v>
      </c>
    </row>
    <row r="12" spans="1:6" s="101" customFormat="1" ht="24.95" customHeight="1" x14ac:dyDescent="0.25">
      <c r="A12" s="109" t="s">
        <v>63</v>
      </c>
      <c r="B12" s="110" t="s">
        <v>448</v>
      </c>
      <c r="C12" s="112">
        <v>105000</v>
      </c>
      <c r="D12" s="111">
        <f t="shared" ref="D12:D33" si="2">+E12+F12</f>
        <v>105000</v>
      </c>
      <c r="E12" s="111">
        <v>98580</v>
      </c>
      <c r="F12" s="111">
        <v>6420</v>
      </c>
    </row>
    <row r="13" spans="1:6" s="101" customFormat="1" ht="34.5" customHeight="1" x14ac:dyDescent="0.25">
      <c r="A13" s="109">
        <v>2</v>
      </c>
      <c r="B13" s="110" t="s">
        <v>449</v>
      </c>
      <c r="C13" s="112">
        <v>725000</v>
      </c>
      <c r="D13" s="111">
        <f t="shared" si="2"/>
        <v>1872000</v>
      </c>
      <c r="E13" s="111">
        <v>1869000</v>
      </c>
      <c r="F13" s="111">
        <v>3000</v>
      </c>
    </row>
    <row r="14" spans="1:6" s="117" customFormat="1" ht="36.75" customHeight="1" x14ac:dyDescent="0.25">
      <c r="A14" s="113"/>
      <c r="B14" s="114" t="s">
        <v>450</v>
      </c>
      <c r="C14" s="115">
        <v>0</v>
      </c>
      <c r="D14" s="116">
        <f t="shared" si="2"/>
        <v>1000000</v>
      </c>
      <c r="E14" s="116">
        <v>1000000</v>
      </c>
      <c r="F14" s="116"/>
    </row>
    <row r="15" spans="1:6" s="101" customFormat="1" ht="24.95" customHeight="1" x14ac:dyDescent="0.25">
      <c r="A15" s="109">
        <v>3</v>
      </c>
      <c r="B15" s="110" t="s">
        <v>451</v>
      </c>
      <c r="C15" s="112">
        <v>830000</v>
      </c>
      <c r="D15" s="111">
        <f t="shared" si="2"/>
        <v>951000</v>
      </c>
      <c r="E15" s="111">
        <v>564010</v>
      </c>
      <c r="F15" s="111">
        <v>386990</v>
      </c>
    </row>
    <row r="16" spans="1:6" s="101" customFormat="1" ht="24.95" customHeight="1" x14ac:dyDescent="0.25">
      <c r="A16" s="109">
        <v>4</v>
      </c>
      <c r="B16" s="110" t="s">
        <v>67</v>
      </c>
      <c r="C16" s="112">
        <v>570000</v>
      </c>
      <c r="D16" s="111">
        <f t="shared" si="2"/>
        <v>537610</v>
      </c>
      <c r="E16" s="111">
        <v>0</v>
      </c>
      <c r="F16" s="111">
        <v>537610</v>
      </c>
    </row>
    <row r="17" spans="1:6" s="101" customFormat="1" ht="24.95" customHeight="1" x14ac:dyDescent="0.25">
      <c r="A17" s="109">
        <v>5</v>
      </c>
      <c r="B17" s="110" t="s">
        <v>66</v>
      </c>
      <c r="C17" s="112">
        <v>17000</v>
      </c>
      <c r="D17" s="111">
        <f t="shared" si="2"/>
        <v>17000</v>
      </c>
      <c r="E17" s="111">
        <v>0</v>
      </c>
      <c r="F17" s="111">
        <v>17000</v>
      </c>
    </row>
    <row r="18" spans="1:6" s="101" customFormat="1" ht="24.95" customHeight="1" x14ac:dyDescent="0.25">
      <c r="A18" s="109">
        <v>6</v>
      </c>
      <c r="B18" s="110" t="s">
        <v>68</v>
      </c>
      <c r="C18" s="112">
        <v>350000</v>
      </c>
      <c r="D18" s="111">
        <f t="shared" si="2"/>
        <v>350000</v>
      </c>
      <c r="E18" s="111">
        <v>163040</v>
      </c>
      <c r="F18" s="111">
        <v>186960</v>
      </c>
    </row>
    <row r="19" spans="1:6" s="101" customFormat="1" ht="24.95" customHeight="1" x14ac:dyDescent="0.25">
      <c r="A19" s="109">
        <v>7</v>
      </c>
      <c r="B19" s="110" t="s">
        <v>69</v>
      </c>
      <c r="C19" s="112">
        <v>856000</v>
      </c>
      <c r="D19" s="112">
        <f t="shared" si="2"/>
        <v>870000</v>
      </c>
      <c r="E19" s="111">
        <v>870000</v>
      </c>
      <c r="F19" s="118">
        <v>0</v>
      </c>
    </row>
    <row r="20" spans="1:6" s="117" customFormat="1" ht="24.95" customHeight="1" x14ac:dyDescent="0.25">
      <c r="A20" s="113"/>
      <c r="B20" s="114" t="s">
        <v>452</v>
      </c>
      <c r="C20" s="115">
        <v>341600</v>
      </c>
      <c r="D20" s="115">
        <f t="shared" si="2"/>
        <v>341600</v>
      </c>
      <c r="E20" s="116">
        <v>341600</v>
      </c>
      <c r="F20" s="119"/>
    </row>
    <row r="21" spans="1:6" s="101" customFormat="1" ht="24.95" customHeight="1" x14ac:dyDescent="0.25">
      <c r="A21" s="109">
        <v>8</v>
      </c>
      <c r="B21" s="110" t="s">
        <v>453</v>
      </c>
      <c r="C21" s="112">
        <v>140000</v>
      </c>
      <c r="D21" s="111">
        <f t="shared" si="2"/>
        <v>140000</v>
      </c>
      <c r="E21" s="111">
        <v>100880</v>
      </c>
      <c r="F21" s="111">
        <v>39120</v>
      </c>
    </row>
    <row r="22" spans="1:6" s="117" customFormat="1" ht="24.95" customHeight="1" x14ac:dyDescent="0.25">
      <c r="A22" s="113"/>
      <c r="B22" s="114" t="s">
        <v>454</v>
      </c>
      <c r="C22" s="115">
        <v>60000</v>
      </c>
      <c r="D22" s="116">
        <v>60000</v>
      </c>
      <c r="E22" s="116">
        <v>60000</v>
      </c>
      <c r="F22" s="116"/>
    </row>
    <row r="23" spans="1:6" s="101" customFormat="1" ht="24.95" customHeight="1" x14ac:dyDescent="0.25">
      <c r="A23" s="109">
        <v>9</v>
      </c>
      <c r="B23" s="110" t="s">
        <v>308</v>
      </c>
      <c r="C23" s="112">
        <v>1600000</v>
      </c>
      <c r="D23" s="111">
        <f t="shared" si="2"/>
        <v>1800000</v>
      </c>
      <c r="E23" s="111">
        <v>0</v>
      </c>
      <c r="F23" s="111">
        <v>1800000</v>
      </c>
    </row>
    <row r="24" spans="1:6" s="101" customFormat="1" ht="24.95" customHeight="1" x14ac:dyDescent="0.25">
      <c r="A24" s="109">
        <v>10</v>
      </c>
      <c r="B24" s="110" t="s">
        <v>455</v>
      </c>
      <c r="C24" s="112">
        <v>74600</v>
      </c>
      <c r="D24" s="138">
        <f t="shared" si="2"/>
        <v>88420</v>
      </c>
      <c r="E24" s="111">
        <v>0</v>
      </c>
      <c r="F24" s="138">
        <v>88420</v>
      </c>
    </row>
    <row r="25" spans="1:6" s="101" customFormat="1" ht="24.95" customHeight="1" x14ac:dyDescent="0.25">
      <c r="A25" s="109">
        <v>11</v>
      </c>
      <c r="B25" s="110" t="s">
        <v>456</v>
      </c>
      <c r="C25" s="112">
        <v>1200</v>
      </c>
      <c r="D25" s="111">
        <f t="shared" si="2"/>
        <v>1200</v>
      </c>
      <c r="E25" s="111"/>
      <c r="F25" s="111">
        <v>1200</v>
      </c>
    </row>
    <row r="26" spans="1:6" s="117" customFormat="1" ht="24.95" customHeight="1" x14ac:dyDescent="0.25">
      <c r="A26" s="113"/>
      <c r="B26" s="114" t="s">
        <v>457</v>
      </c>
      <c r="C26" s="115">
        <v>1200</v>
      </c>
      <c r="D26" s="116">
        <f t="shared" si="2"/>
        <v>1200</v>
      </c>
      <c r="E26" s="116"/>
      <c r="F26" s="116">
        <v>1200</v>
      </c>
    </row>
    <row r="27" spans="1:6" s="122" customFormat="1" ht="24.95" customHeight="1" x14ac:dyDescent="0.25">
      <c r="A27" s="109">
        <v>12</v>
      </c>
      <c r="B27" s="120" t="s">
        <v>310</v>
      </c>
      <c r="C27" s="121">
        <v>162000</v>
      </c>
      <c r="D27" s="112">
        <f t="shared" si="2"/>
        <v>162000</v>
      </c>
      <c r="E27" s="111">
        <v>83150</v>
      </c>
      <c r="F27" s="112">
        <v>78850</v>
      </c>
    </row>
    <row r="28" spans="1:6" s="122" customFormat="1" ht="24.95" customHeight="1" x14ac:dyDescent="0.25">
      <c r="A28" s="113"/>
      <c r="B28" s="123" t="s">
        <v>458</v>
      </c>
      <c r="C28" s="124">
        <v>60000</v>
      </c>
      <c r="D28" s="115">
        <v>60000</v>
      </c>
      <c r="E28" s="116">
        <f>+D28-F28</f>
        <v>13800</v>
      </c>
      <c r="F28" s="115">
        <v>46200</v>
      </c>
    </row>
    <row r="29" spans="1:6" s="101" customFormat="1" ht="24.95" customHeight="1" x14ac:dyDescent="0.25">
      <c r="A29" s="109">
        <v>13</v>
      </c>
      <c r="B29" s="110" t="s">
        <v>70</v>
      </c>
      <c r="C29" s="112">
        <v>40000</v>
      </c>
      <c r="D29" s="112">
        <f t="shared" si="2"/>
        <v>41600</v>
      </c>
      <c r="E29" s="111">
        <v>0</v>
      </c>
      <c r="F29" s="112">
        <f>42800-F25</f>
        <v>41600</v>
      </c>
    </row>
    <row r="30" spans="1:6" s="117" customFormat="1" ht="24.95" customHeight="1" x14ac:dyDescent="0.25">
      <c r="A30" s="113"/>
      <c r="B30" s="114" t="s">
        <v>457</v>
      </c>
      <c r="C30" s="115">
        <v>4000</v>
      </c>
      <c r="D30" s="116">
        <f t="shared" si="2"/>
        <v>4000</v>
      </c>
      <c r="E30" s="116"/>
      <c r="F30" s="116">
        <v>4000</v>
      </c>
    </row>
    <row r="31" spans="1:6" s="127" customFormat="1" ht="42.75" customHeight="1" x14ac:dyDescent="0.25">
      <c r="A31" s="125">
        <v>14</v>
      </c>
      <c r="B31" s="120" t="s">
        <v>459</v>
      </c>
      <c r="C31" s="121">
        <v>10000</v>
      </c>
      <c r="D31" s="112">
        <f t="shared" si="2"/>
        <v>10000</v>
      </c>
      <c r="E31" s="126">
        <v>0</v>
      </c>
      <c r="F31" s="111">
        <v>10000</v>
      </c>
    </row>
    <row r="32" spans="1:6" s="101" customFormat="1" ht="24.95" customHeight="1" x14ac:dyDescent="0.25">
      <c r="A32" s="109">
        <v>15</v>
      </c>
      <c r="B32" s="110" t="s">
        <v>460</v>
      </c>
      <c r="C32" s="112">
        <v>1200</v>
      </c>
      <c r="D32" s="111">
        <f t="shared" si="2"/>
        <v>1470</v>
      </c>
      <c r="E32" s="111">
        <v>1470</v>
      </c>
      <c r="F32" s="111">
        <v>0</v>
      </c>
    </row>
    <row r="33" spans="1:6" s="101" customFormat="1" ht="29.25" customHeight="1" x14ac:dyDescent="0.25">
      <c r="A33" s="109">
        <v>16</v>
      </c>
      <c r="B33" s="110" t="s">
        <v>461</v>
      </c>
      <c r="C33" s="112">
        <v>10000</v>
      </c>
      <c r="D33" s="111">
        <f t="shared" si="2"/>
        <v>10000</v>
      </c>
      <c r="E33" s="111">
        <v>10000</v>
      </c>
      <c r="F33" s="111">
        <v>0</v>
      </c>
    </row>
    <row r="34" spans="1:6" s="129" customFormat="1" ht="33.75" customHeight="1" x14ac:dyDescent="0.25">
      <c r="A34" s="105" t="s">
        <v>30</v>
      </c>
      <c r="B34" s="128" t="s">
        <v>399</v>
      </c>
      <c r="C34" s="107">
        <f t="shared" ref="C34" si="3">SUM(C35:C40)</f>
        <v>10968000</v>
      </c>
      <c r="D34" s="107">
        <f>SUM(D35:D40)</f>
        <v>10968000</v>
      </c>
      <c r="E34" s="107">
        <f t="shared" ref="E34:F34" si="4">SUM(E35:E40)</f>
        <v>10968000</v>
      </c>
      <c r="F34" s="107">
        <f t="shared" si="4"/>
        <v>0</v>
      </c>
    </row>
    <row r="35" spans="1:6" s="127" customFormat="1" ht="24.95" customHeight="1" x14ac:dyDescent="0.25">
      <c r="A35" s="125">
        <v>1</v>
      </c>
      <c r="B35" s="130" t="s">
        <v>462</v>
      </c>
      <c r="C35" s="112"/>
      <c r="D35" s="111">
        <f>+E35+F35</f>
        <v>40932</v>
      </c>
      <c r="E35" s="111">
        <v>40932</v>
      </c>
      <c r="F35" s="111"/>
    </row>
    <row r="36" spans="1:6" s="127" customFormat="1" ht="24.95" customHeight="1" x14ac:dyDescent="0.25">
      <c r="A36" s="125">
        <v>2</v>
      </c>
      <c r="B36" s="130" t="s">
        <v>463</v>
      </c>
      <c r="C36" s="112">
        <v>61800</v>
      </c>
      <c r="D36" s="111">
        <f t="shared" ref="D36:D40" si="5">+E36+F36</f>
        <v>305838</v>
      </c>
      <c r="E36" s="111">
        <v>305838</v>
      </c>
      <c r="F36" s="111"/>
    </row>
    <row r="37" spans="1:6" s="127" customFormat="1" ht="24.95" customHeight="1" x14ac:dyDescent="0.25">
      <c r="A37" s="125">
        <v>3</v>
      </c>
      <c r="B37" s="130" t="s">
        <v>464</v>
      </c>
      <c r="C37" s="112"/>
      <c r="D37" s="111">
        <f t="shared" si="5"/>
        <v>650</v>
      </c>
      <c r="E37" s="111">
        <v>650</v>
      </c>
      <c r="F37" s="111"/>
    </row>
    <row r="38" spans="1:6" s="127" customFormat="1" ht="24.95" customHeight="1" x14ac:dyDescent="0.25">
      <c r="A38" s="125">
        <v>4</v>
      </c>
      <c r="B38" s="130" t="s">
        <v>465</v>
      </c>
      <c r="C38" s="112">
        <v>10816000</v>
      </c>
      <c r="D38" s="111">
        <f t="shared" si="5"/>
        <v>10516530</v>
      </c>
      <c r="E38" s="111">
        <v>10516530</v>
      </c>
      <c r="F38" s="111"/>
    </row>
    <row r="39" spans="1:6" s="127" customFormat="1" ht="37.5" customHeight="1" x14ac:dyDescent="0.25">
      <c r="A39" s="125">
        <v>5</v>
      </c>
      <c r="B39" s="130" t="s">
        <v>466</v>
      </c>
      <c r="C39" s="112">
        <v>90000</v>
      </c>
      <c r="D39" s="111">
        <f t="shared" si="5"/>
        <v>101550</v>
      </c>
      <c r="E39" s="111">
        <v>101550</v>
      </c>
      <c r="F39" s="111"/>
    </row>
    <row r="40" spans="1:6" s="127" customFormat="1" ht="24.95" customHeight="1" x14ac:dyDescent="0.25">
      <c r="A40" s="125">
        <v>6</v>
      </c>
      <c r="B40" s="130" t="s">
        <v>467</v>
      </c>
      <c r="C40" s="112">
        <v>200</v>
      </c>
      <c r="D40" s="111">
        <f t="shared" si="5"/>
        <v>2500</v>
      </c>
      <c r="E40" s="111">
        <v>2500</v>
      </c>
      <c r="F40" s="111"/>
    </row>
    <row r="41" spans="1:6" s="129" customFormat="1" ht="24.95" customHeight="1" x14ac:dyDescent="0.25">
      <c r="A41" s="105" t="s">
        <v>49</v>
      </c>
      <c r="B41" s="128" t="s">
        <v>468</v>
      </c>
      <c r="C41" s="118">
        <f>+C9+C34</f>
        <v>17487000</v>
      </c>
      <c r="D41" s="107">
        <f>SUM(D9,D34)</f>
        <v>18968000</v>
      </c>
      <c r="E41" s="107">
        <f>SUM(E9,E34)</f>
        <v>15761830</v>
      </c>
      <c r="F41" s="107">
        <f>SUM(F9,F34)</f>
        <v>3206170</v>
      </c>
    </row>
    <row r="42" spans="1:6" s="101" customFormat="1" ht="27" customHeight="1" x14ac:dyDescent="0.25">
      <c r="A42" s="109">
        <v>1</v>
      </c>
      <c r="B42" s="130" t="s">
        <v>469</v>
      </c>
      <c r="C42" s="112">
        <f>465600+C34</f>
        <v>11433600</v>
      </c>
      <c r="D42" s="111">
        <f>+E42+F42</f>
        <v>11433600</v>
      </c>
      <c r="E42" s="112">
        <f>465600-F42+E34</f>
        <v>11383400</v>
      </c>
      <c r="F42" s="112">
        <f>50200</f>
        <v>50200</v>
      </c>
    </row>
    <row r="43" spans="1:6" s="102" customFormat="1" ht="27" customHeight="1" x14ac:dyDescent="0.25">
      <c r="A43" s="109">
        <v>2</v>
      </c>
      <c r="B43" s="130" t="s">
        <v>470</v>
      </c>
      <c r="C43" s="112">
        <f>+C41-C42</f>
        <v>6053400</v>
      </c>
      <c r="D43" s="111">
        <f>+E43+F43</f>
        <v>7534400</v>
      </c>
      <c r="E43" s="111">
        <f>+E41-E42</f>
        <v>4378430</v>
      </c>
      <c r="F43" s="111">
        <f>+F41-F42</f>
        <v>3155970</v>
      </c>
    </row>
    <row r="44" spans="1:6" s="102" customFormat="1" ht="30" customHeight="1" x14ac:dyDescent="0.25">
      <c r="A44" s="104" t="s">
        <v>63</v>
      </c>
      <c r="B44" s="130" t="s">
        <v>471</v>
      </c>
      <c r="C44" s="112"/>
      <c r="D44" s="111">
        <f t="shared" ref="D44:D54" si="6">+E44+F44</f>
        <v>5197431</v>
      </c>
      <c r="E44" s="111">
        <f>4378430</f>
        <v>4378430</v>
      </c>
      <c r="F44" s="111">
        <f>818801+200</f>
        <v>819001</v>
      </c>
    </row>
    <row r="45" spans="1:6" s="102" customFormat="1" ht="30" customHeight="1" x14ac:dyDescent="0.25">
      <c r="A45" s="104" t="s">
        <v>63</v>
      </c>
      <c r="B45" s="130" t="s">
        <v>472</v>
      </c>
      <c r="C45" s="112"/>
      <c r="D45" s="111">
        <f t="shared" si="6"/>
        <v>2336969</v>
      </c>
      <c r="E45" s="111">
        <f>+E43-E44</f>
        <v>0</v>
      </c>
      <c r="F45" s="111">
        <f>+F43-F44</f>
        <v>2336969</v>
      </c>
    </row>
    <row r="46" spans="1:6" s="102" customFormat="1" ht="30" customHeight="1" x14ac:dyDescent="0.25">
      <c r="A46" s="104" t="s">
        <v>50</v>
      </c>
      <c r="B46" s="131" t="s">
        <v>476</v>
      </c>
      <c r="C46" s="107">
        <f t="shared" ref="C46" si="7">+C47+C48</f>
        <v>11628275</v>
      </c>
      <c r="D46" s="107">
        <f>+D47+D48</f>
        <v>11628275</v>
      </c>
      <c r="E46" s="107">
        <f t="shared" ref="E46:F46" si="8">+E47+E48</f>
        <v>11628275</v>
      </c>
      <c r="F46" s="107">
        <f t="shared" si="8"/>
        <v>0</v>
      </c>
    </row>
    <row r="47" spans="1:6" s="101" customFormat="1" ht="24.95" customHeight="1" x14ac:dyDescent="0.25">
      <c r="A47" s="109">
        <v>1</v>
      </c>
      <c r="B47" s="110" t="s">
        <v>473</v>
      </c>
      <c r="C47" s="112">
        <f>+D47</f>
        <v>7884160</v>
      </c>
      <c r="D47" s="112">
        <f t="shared" si="6"/>
        <v>7884160</v>
      </c>
      <c r="E47" s="111">
        <f>7884160-F47</f>
        <v>7884160</v>
      </c>
      <c r="F47" s="112"/>
    </row>
    <row r="48" spans="1:6" s="101" customFormat="1" ht="24.95" customHeight="1" x14ac:dyDescent="0.25">
      <c r="A48" s="109">
        <v>2</v>
      </c>
      <c r="B48" s="110" t="s">
        <v>71</v>
      </c>
      <c r="C48" s="112">
        <f t="shared" ref="C48" si="9">+C49+C50</f>
        <v>3744115</v>
      </c>
      <c r="D48" s="112">
        <f>+D49+D50</f>
        <v>3744115</v>
      </c>
      <c r="E48" s="112">
        <f t="shared" ref="E48:F48" si="10">+E49+E50</f>
        <v>3744115</v>
      </c>
      <c r="F48" s="112">
        <f t="shared" si="10"/>
        <v>0</v>
      </c>
    </row>
    <row r="49" spans="1:6" s="101" customFormat="1" ht="24.95" customHeight="1" x14ac:dyDescent="0.25">
      <c r="A49" s="109" t="s">
        <v>63</v>
      </c>
      <c r="B49" s="110" t="s">
        <v>72</v>
      </c>
      <c r="C49" s="112">
        <f>+D49</f>
        <v>3167512</v>
      </c>
      <c r="D49" s="112">
        <f t="shared" si="6"/>
        <v>3167512</v>
      </c>
      <c r="E49" s="112">
        <f>3167512-F49</f>
        <v>3167512</v>
      </c>
      <c r="F49" s="112"/>
    </row>
    <row r="50" spans="1:6" s="101" customFormat="1" ht="26.25" customHeight="1" x14ac:dyDescent="0.25">
      <c r="A50" s="109" t="s">
        <v>63</v>
      </c>
      <c r="B50" s="110" t="s">
        <v>73</v>
      </c>
      <c r="C50" s="112">
        <f>+D50</f>
        <v>576603</v>
      </c>
      <c r="D50" s="112">
        <f t="shared" si="6"/>
        <v>576603</v>
      </c>
      <c r="E50" s="112">
        <f>576603-F50</f>
        <v>576603</v>
      </c>
      <c r="F50" s="112"/>
    </row>
    <row r="51" spans="1:6" s="117" customFormat="1" ht="24" customHeight="1" x14ac:dyDescent="0.25">
      <c r="A51" s="113"/>
      <c r="B51" s="114" t="s">
        <v>11</v>
      </c>
      <c r="C51" s="115"/>
      <c r="D51" s="115"/>
      <c r="E51" s="115"/>
      <c r="F51" s="115"/>
    </row>
    <row r="52" spans="1:6" s="117" customFormat="1" ht="29.65" customHeight="1" x14ac:dyDescent="0.25">
      <c r="A52" s="113"/>
      <c r="B52" s="114" t="s">
        <v>474</v>
      </c>
      <c r="C52" s="115">
        <f>+D52</f>
        <v>3293703</v>
      </c>
      <c r="D52" s="115">
        <f t="shared" si="6"/>
        <v>3293703</v>
      </c>
      <c r="E52" s="115">
        <v>3293703</v>
      </c>
      <c r="F52" s="115"/>
    </row>
    <row r="53" spans="1:6" s="117" customFormat="1" ht="33.75" customHeight="1" x14ac:dyDescent="0.25">
      <c r="A53" s="113"/>
      <c r="B53" s="114" t="s">
        <v>475</v>
      </c>
      <c r="C53" s="115">
        <f t="shared" ref="C53:C54" si="11">+D53</f>
        <v>117497</v>
      </c>
      <c r="D53" s="115">
        <f t="shared" si="6"/>
        <v>117497</v>
      </c>
      <c r="E53" s="115">
        <v>117497</v>
      </c>
      <c r="F53" s="115"/>
    </row>
    <row r="54" spans="1:6" s="117" customFormat="1" ht="33.75" customHeight="1" x14ac:dyDescent="0.25">
      <c r="A54" s="113"/>
      <c r="B54" s="114" t="s">
        <v>521</v>
      </c>
      <c r="C54" s="115">
        <f t="shared" si="11"/>
        <v>332915</v>
      </c>
      <c r="D54" s="115">
        <f t="shared" si="6"/>
        <v>332915</v>
      </c>
      <c r="E54" s="115">
        <v>332915</v>
      </c>
      <c r="F54" s="115"/>
    </row>
    <row r="55" spans="1:6" s="102" customFormat="1" ht="26.25" customHeight="1" x14ac:dyDescent="0.25">
      <c r="A55" s="104" t="s">
        <v>52</v>
      </c>
      <c r="B55" s="132" t="s">
        <v>74</v>
      </c>
      <c r="C55" s="118">
        <f t="shared" ref="C55" si="12">+C56+C57</f>
        <v>283700</v>
      </c>
      <c r="D55" s="118">
        <f>+D56+D57</f>
        <v>283700</v>
      </c>
      <c r="E55" s="118">
        <f t="shared" ref="E55:F55" si="13">+E56+E57</f>
        <v>283700</v>
      </c>
      <c r="F55" s="118">
        <f t="shared" si="13"/>
        <v>0</v>
      </c>
    </row>
    <row r="56" spans="1:6" s="101" customFormat="1" ht="26.25" customHeight="1" x14ac:dyDescent="0.25">
      <c r="A56" s="109">
        <v>1</v>
      </c>
      <c r="B56" s="110" t="s">
        <v>400</v>
      </c>
      <c r="C56" s="112">
        <f>+D56</f>
        <v>257600</v>
      </c>
      <c r="D56" s="112">
        <f>+E56+F56</f>
        <v>257600</v>
      </c>
      <c r="E56" s="112">
        <v>257600</v>
      </c>
      <c r="F56" s="112"/>
    </row>
    <row r="57" spans="1:6" s="101" customFormat="1" ht="26.25" customHeight="1" x14ac:dyDescent="0.25">
      <c r="A57" s="109">
        <v>2</v>
      </c>
      <c r="B57" s="110" t="s">
        <v>401</v>
      </c>
      <c r="C57" s="112">
        <f>+D57</f>
        <v>26100</v>
      </c>
      <c r="D57" s="112">
        <f>+E57+F57</f>
        <v>26100</v>
      </c>
      <c r="E57" s="112">
        <v>26100</v>
      </c>
      <c r="F57" s="112"/>
    </row>
    <row r="58" spans="1:6" s="102" customFormat="1" ht="40.5" customHeight="1" x14ac:dyDescent="0.25">
      <c r="A58" s="104" t="s">
        <v>54</v>
      </c>
      <c r="B58" s="131" t="s">
        <v>75</v>
      </c>
      <c r="C58" s="133">
        <v>0</v>
      </c>
      <c r="D58" s="118">
        <f>+E58+F58</f>
        <v>560000</v>
      </c>
      <c r="E58" s="118">
        <v>560000</v>
      </c>
      <c r="F58" s="118"/>
    </row>
    <row r="59" spans="1:6" s="101" customFormat="1" ht="31.5" customHeight="1" x14ac:dyDescent="0.25">
      <c r="A59" s="109"/>
      <c r="B59" s="104" t="s">
        <v>76</v>
      </c>
      <c r="C59" s="118">
        <f>+C43+C46+C55+C58</f>
        <v>17965375</v>
      </c>
      <c r="D59" s="118">
        <f>+D43+D46+D55+D58</f>
        <v>20006375</v>
      </c>
      <c r="E59" s="118">
        <f>+E43+E46+E55+E58</f>
        <v>16850405</v>
      </c>
      <c r="F59" s="118">
        <f>+F43+F46+F55+F58</f>
        <v>3155970</v>
      </c>
    </row>
    <row r="60" spans="1:6" ht="31.5" customHeight="1" x14ac:dyDescent="0.25">
      <c r="B60" s="135"/>
      <c r="C60" s="135"/>
      <c r="E60" s="135"/>
      <c r="F60" s="135"/>
    </row>
    <row r="61" spans="1:6" ht="20.25" customHeight="1" x14ac:dyDescent="0.25">
      <c r="B61" s="134"/>
      <c r="C61" s="134"/>
      <c r="D61" s="509"/>
      <c r="E61" s="509"/>
      <c r="F61" s="509"/>
    </row>
    <row r="62" spans="1:6" x14ac:dyDescent="0.25">
      <c r="B62" s="134"/>
      <c r="C62" s="134"/>
    </row>
    <row r="63" spans="1:6" x14ac:dyDescent="0.25">
      <c r="B63" s="134"/>
      <c r="C63" s="134"/>
    </row>
    <row r="64" spans="1:6" x14ac:dyDescent="0.25">
      <c r="B64" s="134"/>
      <c r="C64" s="134"/>
    </row>
    <row r="65" spans="2:3" x14ac:dyDescent="0.25">
      <c r="B65" s="134"/>
      <c r="C65" s="134"/>
    </row>
    <row r="66" spans="2:3" x14ac:dyDescent="0.25">
      <c r="B66" s="134"/>
      <c r="C66" s="134"/>
    </row>
    <row r="67" spans="2:3" x14ac:dyDescent="0.25">
      <c r="B67" s="134"/>
      <c r="C67" s="134"/>
    </row>
    <row r="68" spans="2:3" x14ac:dyDescent="0.25">
      <c r="B68" s="134"/>
      <c r="C68" s="134"/>
    </row>
    <row r="69" spans="2:3" x14ac:dyDescent="0.25">
      <c r="B69" s="134"/>
      <c r="C69" s="134"/>
    </row>
    <row r="70" spans="2:3" x14ac:dyDescent="0.25">
      <c r="B70" s="134"/>
      <c r="C70" s="134"/>
    </row>
    <row r="71" spans="2:3" x14ac:dyDescent="0.25">
      <c r="B71" s="134"/>
      <c r="C71" s="134"/>
    </row>
    <row r="72" spans="2:3" x14ac:dyDescent="0.25">
      <c r="B72" s="134"/>
      <c r="C72" s="134"/>
    </row>
    <row r="73" spans="2:3" x14ac:dyDescent="0.25">
      <c r="B73" s="134"/>
      <c r="C73" s="134"/>
    </row>
    <row r="74" spans="2:3" x14ac:dyDescent="0.25">
      <c r="B74" s="134"/>
      <c r="C74" s="134"/>
    </row>
    <row r="75" spans="2:3" x14ac:dyDescent="0.25">
      <c r="B75" s="134"/>
      <c r="C75" s="134"/>
    </row>
    <row r="76" spans="2:3" x14ac:dyDescent="0.25">
      <c r="B76" s="134"/>
      <c r="C76" s="134"/>
    </row>
    <row r="77" spans="2:3" x14ac:dyDescent="0.25">
      <c r="B77" s="134"/>
      <c r="C77" s="134"/>
    </row>
    <row r="78" spans="2:3" x14ac:dyDescent="0.25">
      <c r="B78" s="134"/>
      <c r="C78" s="134"/>
    </row>
    <row r="79" spans="2:3" x14ac:dyDescent="0.25">
      <c r="B79" s="134"/>
      <c r="C79" s="134"/>
    </row>
    <row r="80" spans="2:3" x14ac:dyDescent="0.25">
      <c r="B80" s="134"/>
      <c r="C80" s="134"/>
    </row>
    <row r="81" spans="2:3" x14ac:dyDescent="0.25">
      <c r="B81" s="134"/>
      <c r="C81" s="134"/>
    </row>
    <row r="82" spans="2:3" x14ac:dyDescent="0.25">
      <c r="B82" s="134"/>
      <c r="C82" s="134"/>
    </row>
    <row r="83" spans="2:3" x14ac:dyDescent="0.25">
      <c r="B83" s="134"/>
      <c r="C83" s="134"/>
    </row>
    <row r="84" spans="2:3" x14ac:dyDescent="0.25">
      <c r="B84" s="134"/>
      <c r="C84" s="134"/>
    </row>
    <row r="85" spans="2:3" x14ac:dyDescent="0.25">
      <c r="B85" s="134"/>
      <c r="C85" s="134"/>
    </row>
    <row r="86" spans="2:3" x14ac:dyDescent="0.25">
      <c r="B86" s="134"/>
      <c r="C86" s="134"/>
    </row>
    <row r="87" spans="2:3" x14ac:dyDescent="0.25">
      <c r="B87" s="134"/>
      <c r="C87" s="134"/>
    </row>
    <row r="88" spans="2:3" x14ac:dyDescent="0.25">
      <c r="B88" s="134"/>
      <c r="C88" s="134"/>
    </row>
    <row r="89" spans="2:3" x14ac:dyDescent="0.25">
      <c r="B89" s="134"/>
      <c r="C89" s="134"/>
    </row>
    <row r="90" spans="2:3" x14ac:dyDescent="0.25">
      <c r="B90" s="134"/>
      <c r="C90" s="134"/>
    </row>
    <row r="91" spans="2:3" x14ac:dyDescent="0.25">
      <c r="B91" s="134"/>
      <c r="C91" s="134"/>
    </row>
    <row r="92" spans="2:3" x14ac:dyDescent="0.25">
      <c r="B92" s="134"/>
      <c r="C92" s="134"/>
    </row>
    <row r="93" spans="2:3" x14ac:dyDescent="0.25">
      <c r="B93" s="134"/>
      <c r="C93" s="134"/>
    </row>
    <row r="94" spans="2:3" x14ac:dyDescent="0.25">
      <c r="B94" s="134"/>
      <c r="C94" s="134"/>
    </row>
    <row r="95" spans="2:3" x14ac:dyDescent="0.25">
      <c r="B95" s="134"/>
      <c r="C95" s="134"/>
    </row>
    <row r="96" spans="2:3" x14ac:dyDescent="0.25">
      <c r="B96" s="134"/>
      <c r="C96" s="134"/>
    </row>
    <row r="97" spans="2:3" x14ac:dyDescent="0.25">
      <c r="B97" s="134"/>
      <c r="C97" s="134"/>
    </row>
    <row r="98" spans="2:3" x14ac:dyDescent="0.25">
      <c r="B98" s="134"/>
      <c r="C98" s="134"/>
    </row>
    <row r="99" spans="2:3" x14ac:dyDescent="0.25">
      <c r="B99" s="134"/>
      <c r="C99" s="134"/>
    </row>
    <row r="100" spans="2:3" x14ac:dyDescent="0.25">
      <c r="B100" s="134"/>
      <c r="C100" s="134"/>
    </row>
    <row r="101" spans="2:3" x14ac:dyDescent="0.25">
      <c r="B101" s="134"/>
      <c r="C101" s="134"/>
    </row>
    <row r="102" spans="2:3" x14ac:dyDescent="0.25">
      <c r="B102" s="134"/>
      <c r="C102" s="134"/>
    </row>
    <row r="103" spans="2:3" x14ac:dyDescent="0.25">
      <c r="B103" s="134"/>
      <c r="C103" s="134"/>
    </row>
    <row r="104" spans="2:3" x14ac:dyDescent="0.25">
      <c r="B104" s="134"/>
      <c r="C104" s="134"/>
    </row>
    <row r="105" spans="2:3" x14ac:dyDescent="0.25">
      <c r="B105" s="134"/>
      <c r="C105" s="134"/>
    </row>
    <row r="106" spans="2:3" x14ac:dyDescent="0.25">
      <c r="B106" s="134"/>
      <c r="C106" s="134"/>
    </row>
    <row r="107" spans="2:3" x14ac:dyDescent="0.25">
      <c r="B107" s="134"/>
      <c r="C107" s="134"/>
    </row>
    <row r="108" spans="2:3" x14ac:dyDescent="0.25">
      <c r="B108" s="134"/>
      <c r="C108" s="134"/>
    </row>
    <row r="109" spans="2:3" x14ac:dyDescent="0.25">
      <c r="B109" s="134"/>
      <c r="C109" s="134"/>
    </row>
    <row r="110" spans="2:3" x14ac:dyDescent="0.25">
      <c r="B110" s="134"/>
      <c r="C110" s="134"/>
    </row>
    <row r="111" spans="2:3" x14ac:dyDescent="0.25">
      <c r="B111" s="134"/>
      <c r="C111" s="134"/>
    </row>
    <row r="112" spans="2:3" x14ac:dyDescent="0.25">
      <c r="B112" s="134"/>
      <c r="C112" s="134"/>
    </row>
    <row r="113" spans="2:3" x14ac:dyDescent="0.25">
      <c r="B113" s="134"/>
      <c r="C113" s="134"/>
    </row>
    <row r="114" spans="2:3" x14ac:dyDescent="0.25">
      <c r="B114" s="134"/>
      <c r="C114" s="134"/>
    </row>
    <row r="115" spans="2:3" x14ac:dyDescent="0.25">
      <c r="B115" s="134"/>
      <c r="C115" s="134"/>
    </row>
    <row r="116" spans="2:3" x14ac:dyDescent="0.25">
      <c r="B116" s="134"/>
      <c r="C116" s="134"/>
    </row>
    <row r="117" spans="2:3" x14ac:dyDescent="0.25">
      <c r="B117" s="134"/>
      <c r="C117" s="134"/>
    </row>
    <row r="118" spans="2:3" x14ac:dyDescent="0.25">
      <c r="B118" s="134"/>
      <c r="C118" s="134"/>
    </row>
    <row r="119" spans="2:3" x14ac:dyDescent="0.25">
      <c r="B119" s="134"/>
      <c r="C119" s="134"/>
    </row>
    <row r="120" spans="2:3" x14ac:dyDescent="0.25">
      <c r="B120" s="134"/>
      <c r="C120" s="134"/>
    </row>
    <row r="121" spans="2:3" x14ac:dyDescent="0.25">
      <c r="B121" s="134"/>
      <c r="C121" s="134"/>
    </row>
    <row r="122" spans="2:3" x14ac:dyDescent="0.25">
      <c r="B122" s="134"/>
      <c r="C122" s="134"/>
    </row>
    <row r="123" spans="2:3" x14ac:dyDescent="0.25">
      <c r="B123" s="134"/>
      <c r="C123" s="134"/>
    </row>
    <row r="124" spans="2:3" x14ac:dyDescent="0.25">
      <c r="B124" s="134"/>
      <c r="C124" s="134"/>
    </row>
    <row r="125" spans="2:3" x14ac:dyDescent="0.25">
      <c r="B125" s="134"/>
      <c r="C125" s="134"/>
    </row>
    <row r="126" spans="2:3" x14ac:dyDescent="0.25">
      <c r="B126" s="134"/>
      <c r="C126" s="134"/>
    </row>
    <row r="127" spans="2:3" x14ac:dyDescent="0.25">
      <c r="B127" s="134"/>
      <c r="C127" s="134"/>
    </row>
    <row r="128" spans="2:3" x14ac:dyDescent="0.25">
      <c r="B128" s="134"/>
      <c r="C128" s="134"/>
    </row>
    <row r="129" spans="2:3" x14ac:dyDescent="0.25">
      <c r="B129" s="134"/>
      <c r="C129" s="134"/>
    </row>
    <row r="130" spans="2:3" x14ac:dyDescent="0.25">
      <c r="B130" s="134"/>
      <c r="C130" s="134"/>
    </row>
    <row r="131" spans="2:3" x14ac:dyDescent="0.25">
      <c r="B131" s="134"/>
      <c r="C131" s="134"/>
    </row>
    <row r="132" spans="2:3" x14ac:dyDescent="0.25">
      <c r="B132" s="134"/>
      <c r="C132" s="134"/>
    </row>
    <row r="133" spans="2:3" x14ac:dyDescent="0.25">
      <c r="B133" s="134"/>
      <c r="C133" s="134"/>
    </row>
    <row r="134" spans="2:3" x14ac:dyDescent="0.25">
      <c r="B134" s="134"/>
      <c r="C134" s="134"/>
    </row>
    <row r="135" spans="2:3" x14ac:dyDescent="0.25">
      <c r="B135" s="134"/>
      <c r="C135" s="134"/>
    </row>
    <row r="136" spans="2:3" x14ac:dyDescent="0.25">
      <c r="B136" s="134"/>
      <c r="C136" s="134"/>
    </row>
    <row r="137" spans="2:3" x14ac:dyDescent="0.25">
      <c r="B137" s="134"/>
      <c r="C137" s="134"/>
    </row>
    <row r="138" spans="2:3" x14ac:dyDescent="0.25">
      <c r="B138" s="134"/>
      <c r="C138" s="134"/>
    </row>
    <row r="139" spans="2:3" x14ac:dyDescent="0.25">
      <c r="B139" s="134"/>
      <c r="C139" s="134"/>
    </row>
    <row r="140" spans="2:3" x14ac:dyDescent="0.25">
      <c r="B140" s="134"/>
      <c r="C140" s="134"/>
    </row>
    <row r="141" spans="2:3" x14ac:dyDescent="0.25">
      <c r="B141" s="134"/>
      <c r="C141" s="134"/>
    </row>
    <row r="142" spans="2:3" x14ac:dyDescent="0.25">
      <c r="B142" s="134"/>
      <c r="C142" s="134"/>
    </row>
    <row r="143" spans="2:3" x14ac:dyDescent="0.25">
      <c r="B143" s="134"/>
      <c r="C143" s="134"/>
    </row>
    <row r="144" spans="2:3" x14ac:dyDescent="0.25">
      <c r="B144" s="134"/>
      <c r="C144" s="134"/>
    </row>
    <row r="145" spans="2:3" x14ac:dyDescent="0.25">
      <c r="B145" s="134"/>
      <c r="C145" s="134"/>
    </row>
    <row r="146" spans="2:3" x14ac:dyDescent="0.25">
      <c r="B146" s="134"/>
      <c r="C146" s="134"/>
    </row>
    <row r="147" spans="2:3" x14ac:dyDescent="0.25">
      <c r="B147" s="134"/>
      <c r="C147" s="134"/>
    </row>
    <row r="148" spans="2:3" x14ac:dyDescent="0.25">
      <c r="B148" s="134"/>
      <c r="C148" s="134"/>
    </row>
    <row r="149" spans="2:3" x14ac:dyDescent="0.25">
      <c r="B149" s="134"/>
      <c r="C149" s="134"/>
    </row>
    <row r="150" spans="2:3" x14ac:dyDescent="0.25">
      <c r="B150" s="134"/>
      <c r="C150" s="134"/>
    </row>
    <row r="151" spans="2:3" x14ac:dyDescent="0.25">
      <c r="B151" s="134"/>
      <c r="C151" s="134"/>
    </row>
    <row r="152" spans="2:3" x14ac:dyDescent="0.25">
      <c r="B152" s="134"/>
      <c r="C152" s="134"/>
    </row>
    <row r="153" spans="2:3" x14ac:dyDescent="0.25">
      <c r="B153" s="134"/>
      <c r="C153" s="134"/>
    </row>
    <row r="154" spans="2:3" x14ac:dyDescent="0.25">
      <c r="B154" s="134"/>
      <c r="C154" s="134"/>
    </row>
    <row r="155" spans="2:3" x14ac:dyDescent="0.25">
      <c r="B155" s="134"/>
      <c r="C155" s="134"/>
    </row>
    <row r="156" spans="2:3" x14ac:dyDescent="0.25">
      <c r="B156" s="134"/>
      <c r="C156" s="134"/>
    </row>
    <row r="157" spans="2:3" x14ac:dyDescent="0.25">
      <c r="B157" s="134"/>
      <c r="C157" s="134"/>
    </row>
    <row r="158" spans="2:3" x14ac:dyDescent="0.25">
      <c r="B158" s="134"/>
      <c r="C158" s="134"/>
    </row>
    <row r="159" spans="2:3" x14ac:dyDescent="0.25">
      <c r="B159" s="134"/>
      <c r="C159" s="134"/>
    </row>
    <row r="160" spans="2:3" x14ac:dyDescent="0.25">
      <c r="B160" s="134"/>
      <c r="C160" s="134"/>
    </row>
    <row r="161" spans="2:3" x14ac:dyDescent="0.25">
      <c r="B161" s="134"/>
      <c r="C161" s="134"/>
    </row>
    <row r="162" spans="2:3" x14ac:dyDescent="0.25">
      <c r="B162" s="134"/>
      <c r="C162" s="134"/>
    </row>
    <row r="163" spans="2:3" x14ac:dyDescent="0.25">
      <c r="B163" s="134"/>
      <c r="C163" s="134"/>
    </row>
    <row r="164" spans="2:3" x14ac:dyDescent="0.25">
      <c r="B164" s="134"/>
      <c r="C164" s="134"/>
    </row>
    <row r="165" spans="2:3" x14ac:dyDescent="0.25">
      <c r="B165" s="134"/>
      <c r="C165" s="134"/>
    </row>
    <row r="166" spans="2:3" x14ac:dyDescent="0.25">
      <c r="B166" s="134"/>
      <c r="C166" s="134"/>
    </row>
    <row r="167" spans="2:3" x14ac:dyDescent="0.25">
      <c r="B167" s="134"/>
      <c r="C167" s="134"/>
    </row>
    <row r="168" spans="2:3" x14ac:dyDescent="0.25">
      <c r="B168" s="134"/>
      <c r="C168" s="134"/>
    </row>
    <row r="169" spans="2:3" x14ac:dyDescent="0.25">
      <c r="B169" s="134"/>
      <c r="C169" s="134"/>
    </row>
    <row r="170" spans="2:3" x14ac:dyDescent="0.25">
      <c r="B170" s="134"/>
      <c r="C170" s="134"/>
    </row>
    <row r="171" spans="2:3" x14ac:dyDescent="0.25">
      <c r="B171" s="134"/>
      <c r="C171" s="134"/>
    </row>
    <row r="172" spans="2:3" x14ac:dyDescent="0.25">
      <c r="B172" s="134"/>
      <c r="C172" s="134"/>
    </row>
    <row r="173" spans="2:3" x14ac:dyDescent="0.25">
      <c r="B173" s="134"/>
      <c r="C173" s="134"/>
    </row>
    <row r="174" spans="2:3" x14ac:dyDescent="0.25">
      <c r="B174" s="134"/>
      <c r="C174" s="134"/>
    </row>
    <row r="175" spans="2:3" x14ac:dyDescent="0.25">
      <c r="B175" s="134"/>
      <c r="C175" s="134"/>
    </row>
    <row r="176" spans="2:3" x14ac:dyDescent="0.25">
      <c r="B176" s="134"/>
      <c r="C176" s="134"/>
    </row>
    <row r="177" spans="2:3" x14ac:dyDescent="0.25">
      <c r="B177" s="134"/>
      <c r="C177" s="134"/>
    </row>
    <row r="178" spans="2:3" x14ac:dyDescent="0.25">
      <c r="B178" s="134"/>
      <c r="C178" s="134"/>
    </row>
    <row r="179" spans="2:3" x14ac:dyDescent="0.25">
      <c r="B179" s="134"/>
      <c r="C179" s="134"/>
    </row>
    <row r="180" spans="2:3" x14ac:dyDescent="0.25">
      <c r="B180" s="134"/>
      <c r="C180" s="134"/>
    </row>
    <row r="181" spans="2:3" x14ac:dyDescent="0.25">
      <c r="B181" s="134"/>
      <c r="C181" s="134"/>
    </row>
    <row r="182" spans="2:3" x14ac:dyDescent="0.25">
      <c r="B182" s="134"/>
      <c r="C182" s="134"/>
    </row>
    <row r="183" spans="2:3" x14ac:dyDescent="0.25">
      <c r="B183" s="134"/>
      <c r="C183" s="134"/>
    </row>
    <row r="184" spans="2:3" x14ac:dyDescent="0.25">
      <c r="B184" s="134"/>
      <c r="C184" s="134"/>
    </row>
    <row r="185" spans="2:3" x14ac:dyDescent="0.25">
      <c r="B185" s="134"/>
      <c r="C185" s="134"/>
    </row>
    <row r="186" spans="2:3" x14ac:dyDescent="0.25">
      <c r="B186" s="134"/>
      <c r="C186" s="134"/>
    </row>
    <row r="187" spans="2:3" x14ac:dyDescent="0.25">
      <c r="B187" s="134"/>
      <c r="C187" s="134"/>
    </row>
    <row r="188" spans="2:3" x14ac:dyDescent="0.25">
      <c r="B188" s="134"/>
      <c r="C188" s="134"/>
    </row>
    <row r="189" spans="2:3" x14ac:dyDescent="0.25">
      <c r="B189" s="134"/>
      <c r="C189" s="134"/>
    </row>
    <row r="190" spans="2:3" x14ac:dyDescent="0.25">
      <c r="B190" s="134"/>
      <c r="C190" s="134"/>
    </row>
    <row r="191" spans="2:3" x14ac:dyDescent="0.25">
      <c r="B191" s="134"/>
      <c r="C191" s="134"/>
    </row>
    <row r="192" spans="2:3" x14ac:dyDescent="0.25">
      <c r="B192" s="134"/>
      <c r="C192" s="134"/>
    </row>
    <row r="193" spans="2:3" x14ac:dyDescent="0.25">
      <c r="B193" s="134"/>
      <c r="C193" s="134"/>
    </row>
    <row r="194" spans="2:3" x14ac:dyDescent="0.25">
      <c r="B194" s="134"/>
      <c r="C194" s="134"/>
    </row>
    <row r="195" spans="2:3" x14ac:dyDescent="0.25">
      <c r="B195" s="134"/>
      <c r="C195" s="134"/>
    </row>
    <row r="196" spans="2:3" x14ac:dyDescent="0.25">
      <c r="B196" s="134"/>
      <c r="C196" s="134"/>
    </row>
    <row r="197" spans="2:3" x14ac:dyDescent="0.25">
      <c r="B197" s="134"/>
      <c r="C197" s="134"/>
    </row>
    <row r="198" spans="2:3" x14ac:dyDescent="0.25">
      <c r="B198" s="134"/>
      <c r="C198" s="134"/>
    </row>
    <row r="199" spans="2:3" x14ac:dyDescent="0.25">
      <c r="B199" s="134"/>
      <c r="C199" s="134"/>
    </row>
    <row r="200" spans="2:3" x14ac:dyDescent="0.25">
      <c r="B200" s="134"/>
      <c r="C200" s="134"/>
    </row>
    <row r="201" spans="2:3" x14ac:dyDescent="0.25">
      <c r="B201" s="134"/>
      <c r="C201" s="134"/>
    </row>
    <row r="202" spans="2:3" x14ac:dyDescent="0.25">
      <c r="B202" s="134"/>
      <c r="C202" s="134"/>
    </row>
    <row r="203" spans="2:3" x14ac:dyDescent="0.25">
      <c r="B203" s="134"/>
      <c r="C203" s="134"/>
    </row>
    <row r="204" spans="2:3" x14ac:dyDescent="0.25">
      <c r="B204" s="134"/>
      <c r="C204" s="134"/>
    </row>
    <row r="205" spans="2:3" x14ac:dyDescent="0.25">
      <c r="B205" s="134"/>
      <c r="C205" s="134"/>
    </row>
    <row r="206" spans="2:3" x14ac:dyDescent="0.25">
      <c r="B206" s="134"/>
      <c r="C206" s="134"/>
    </row>
    <row r="207" spans="2:3" x14ac:dyDescent="0.25">
      <c r="B207" s="134"/>
      <c r="C207" s="134"/>
    </row>
    <row r="208" spans="2:3" x14ac:dyDescent="0.25">
      <c r="B208" s="134"/>
      <c r="C208" s="134"/>
    </row>
    <row r="209" spans="2:3" x14ac:dyDescent="0.25">
      <c r="B209" s="134"/>
      <c r="C209" s="134"/>
    </row>
    <row r="210" spans="2:3" x14ac:dyDescent="0.25">
      <c r="B210" s="134"/>
      <c r="C210" s="134"/>
    </row>
    <row r="211" spans="2:3" x14ac:dyDescent="0.25">
      <c r="B211" s="134"/>
      <c r="C211" s="134"/>
    </row>
    <row r="212" spans="2:3" x14ac:dyDescent="0.25">
      <c r="B212" s="134"/>
      <c r="C212" s="134"/>
    </row>
    <row r="213" spans="2:3" x14ac:dyDescent="0.25">
      <c r="B213" s="134"/>
      <c r="C213" s="134"/>
    </row>
    <row r="214" spans="2:3" x14ac:dyDescent="0.25">
      <c r="B214" s="134"/>
      <c r="C214" s="134"/>
    </row>
    <row r="215" spans="2:3" x14ac:dyDescent="0.25">
      <c r="B215" s="134"/>
      <c r="C215" s="134"/>
    </row>
    <row r="216" spans="2:3" x14ac:dyDescent="0.25">
      <c r="B216" s="134"/>
      <c r="C216" s="134"/>
    </row>
    <row r="217" spans="2:3" x14ac:dyDescent="0.25">
      <c r="B217" s="134"/>
      <c r="C217" s="134"/>
    </row>
    <row r="218" spans="2:3" x14ac:dyDescent="0.25">
      <c r="B218" s="134"/>
      <c r="C218" s="134"/>
    </row>
    <row r="219" spans="2:3" x14ac:dyDescent="0.25">
      <c r="B219" s="134"/>
      <c r="C219" s="134"/>
    </row>
    <row r="220" spans="2:3" x14ac:dyDescent="0.25">
      <c r="B220" s="134"/>
      <c r="C220" s="134"/>
    </row>
    <row r="221" spans="2:3" x14ac:dyDescent="0.25">
      <c r="B221" s="134"/>
      <c r="C221" s="134"/>
    </row>
    <row r="222" spans="2:3" x14ac:dyDescent="0.25">
      <c r="B222" s="134"/>
      <c r="C222" s="134"/>
    </row>
    <row r="223" spans="2:3" x14ac:dyDescent="0.25">
      <c r="B223" s="134"/>
      <c r="C223" s="134"/>
    </row>
    <row r="224" spans="2:3" x14ac:dyDescent="0.25">
      <c r="B224" s="134"/>
      <c r="C224" s="134"/>
    </row>
    <row r="225" spans="2:3" x14ac:dyDescent="0.25">
      <c r="B225" s="134"/>
      <c r="C225" s="134"/>
    </row>
    <row r="226" spans="2:3" x14ac:dyDescent="0.25">
      <c r="B226" s="134"/>
      <c r="C226" s="134"/>
    </row>
    <row r="227" spans="2:3" x14ac:dyDescent="0.25">
      <c r="B227" s="134"/>
      <c r="C227" s="134"/>
    </row>
    <row r="228" spans="2:3" x14ac:dyDescent="0.25">
      <c r="B228" s="134"/>
      <c r="C228" s="134"/>
    </row>
    <row r="229" spans="2:3" x14ac:dyDescent="0.25">
      <c r="B229" s="134"/>
      <c r="C229" s="134"/>
    </row>
    <row r="230" spans="2:3" x14ac:dyDescent="0.25">
      <c r="B230" s="134"/>
      <c r="C230" s="134"/>
    </row>
    <row r="231" spans="2:3" x14ac:dyDescent="0.25">
      <c r="B231" s="134"/>
      <c r="C231" s="134"/>
    </row>
    <row r="232" spans="2:3" x14ac:dyDescent="0.25">
      <c r="B232" s="134"/>
      <c r="C232" s="134"/>
    </row>
    <row r="233" spans="2:3" x14ac:dyDescent="0.25">
      <c r="B233" s="134"/>
      <c r="C233" s="134"/>
    </row>
    <row r="234" spans="2:3" x14ac:dyDescent="0.25">
      <c r="B234" s="134"/>
      <c r="C234" s="134"/>
    </row>
    <row r="235" spans="2:3" x14ac:dyDescent="0.25">
      <c r="B235" s="134"/>
      <c r="C235" s="134"/>
    </row>
    <row r="236" spans="2:3" x14ac:dyDescent="0.25">
      <c r="B236" s="134"/>
      <c r="C236" s="134"/>
    </row>
    <row r="237" spans="2:3" x14ac:dyDescent="0.25">
      <c r="B237" s="134"/>
      <c r="C237" s="134"/>
    </row>
    <row r="238" spans="2:3" x14ac:dyDescent="0.25">
      <c r="B238" s="134"/>
      <c r="C238" s="134"/>
    </row>
    <row r="239" spans="2:3" x14ac:dyDescent="0.25">
      <c r="B239" s="134"/>
      <c r="C239" s="134"/>
    </row>
    <row r="240" spans="2:3" x14ac:dyDescent="0.25">
      <c r="B240" s="134"/>
      <c r="C240" s="134"/>
    </row>
    <row r="241" spans="2:3" x14ac:dyDescent="0.25">
      <c r="B241" s="134"/>
      <c r="C241" s="134"/>
    </row>
    <row r="242" spans="2:3" x14ac:dyDescent="0.25">
      <c r="B242" s="134"/>
      <c r="C242" s="134"/>
    </row>
    <row r="243" spans="2:3" x14ac:dyDescent="0.25">
      <c r="B243" s="134"/>
      <c r="C243" s="134"/>
    </row>
    <row r="244" spans="2:3" x14ac:dyDescent="0.25">
      <c r="B244" s="134"/>
      <c r="C244" s="134"/>
    </row>
    <row r="245" spans="2:3" x14ac:dyDescent="0.25">
      <c r="B245" s="134"/>
      <c r="C245" s="134"/>
    </row>
    <row r="246" spans="2:3" x14ac:dyDescent="0.25">
      <c r="B246" s="134"/>
      <c r="C246" s="134"/>
    </row>
    <row r="247" spans="2:3" x14ac:dyDescent="0.25">
      <c r="B247" s="134"/>
      <c r="C247" s="134"/>
    </row>
    <row r="248" spans="2:3" x14ac:dyDescent="0.25">
      <c r="B248" s="134"/>
      <c r="C248" s="134"/>
    </row>
    <row r="249" spans="2:3" x14ac:dyDescent="0.25">
      <c r="B249" s="134"/>
      <c r="C249" s="134"/>
    </row>
    <row r="250" spans="2:3" x14ac:dyDescent="0.25">
      <c r="B250" s="134"/>
      <c r="C250" s="134"/>
    </row>
    <row r="251" spans="2:3" x14ac:dyDescent="0.25">
      <c r="B251" s="134"/>
      <c r="C251" s="134"/>
    </row>
    <row r="252" spans="2:3" x14ac:dyDescent="0.25">
      <c r="B252" s="134"/>
      <c r="C252" s="134"/>
    </row>
    <row r="253" spans="2:3" x14ac:dyDescent="0.25">
      <c r="B253" s="134"/>
      <c r="C253" s="134"/>
    </row>
    <row r="254" spans="2:3" x14ac:dyDescent="0.25">
      <c r="B254" s="134"/>
      <c r="C254" s="134"/>
    </row>
    <row r="255" spans="2:3" x14ac:dyDescent="0.25">
      <c r="B255" s="134"/>
      <c r="C255" s="134"/>
    </row>
    <row r="256" spans="2:3" x14ac:dyDescent="0.25">
      <c r="B256" s="134"/>
      <c r="C256" s="134"/>
    </row>
    <row r="257" spans="2:3" x14ac:dyDescent="0.25">
      <c r="B257" s="134"/>
      <c r="C257" s="134"/>
    </row>
    <row r="258" spans="2:3" x14ac:dyDescent="0.25">
      <c r="B258" s="134"/>
      <c r="C258" s="134"/>
    </row>
    <row r="259" spans="2:3" x14ac:dyDescent="0.25">
      <c r="B259" s="134"/>
      <c r="C259" s="134"/>
    </row>
    <row r="260" spans="2:3" x14ac:dyDescent="0.25">
      <c r="B260" s="134"/>
      <c r="C260" s="134"/>
    </row>
    <row r="261" spans="2:3" x14ac:dyDescent="0.25">
      <c r="B261" s="134"/>
      <c r="C261" s="134"/>
    </row>
    <row r="262" spans="2:3" x14ac:dyDescent="0.25">
      <c r="B262" s="134"/>
      <c r="C262" s="134"/>
    </row>
    <row r="263" spans="2:3" x14ac:dyDescent="0.25">
      <c r="B263" s="134"/>
      <c r="C263" s="134"/>
    </row>
    <row r="264" spans="2:3" x14ac:dyDescent="0.25">
      <c r="B264" s="134"/>
      <c r="C264" s="134"/>
    </row>
    <row r="265" spans="2:3" x14ac:dyDescent="0.25">
      <c r="B265" s="134"/>
      <c r="C265" s="134"/>
    </row>
    <row r="266" spans="2:3" x14ac:dyDescent="0.25">
      <c r="B266" s="134"/>
      <c r="C266" s="134"/>
    </row>
    <row r="267" spans="2:3" x14ac:dyDescent="0.25">
      <c r="B267" s="134"/>
      <c r="C267" s="134"/>
    </row>
    <row r="268" spans="2:3" x14ac:dyDescent="0.25">
      <c r="B268" s="134"/>
      <c r="C268" s="134"/>
    </row>
    <row r="269" spans="2:3" x14ac:dyDescent="0.25">
      <c r="B269" s="134"/>
      <c r="C269" s="134"/>
    </row>
    <row r="270" spans="2:3" x14ac:dyDescent="0.25">
      <c r="B270" s="134"/>
      <c r="C270" s="134"/>
    </row>
    <row r="271" spans="2:3" x14ac:dyDescent="0.25">
      <c r="B271" s="134"/>
      <c r="C271" s="134"/>
    </row>
    <row r="272" spans="2:3" x14ac:dyDescent="0.25">
      <c r="B272" s="134"/>
      <c r="C272" s="134"/>
    </row>
    <row r="273" spans="2:3" x14ac:dyDescent="0.25">
      <c r="B273" s="134"/>
      <c r="C273" s="134"/>
    </row>
    <row r="274" spans="2:3" x14ac:dyDescent="0.25">
      <c r="B274" s="134"/>
      <c r="C274" s="134"/>
    </row>
    <row r="275" spans="2:3" x14ac:dyDescent="0.25">
      <c r="B275" s="134"/>
      <c r="C275" s="134"/>
    </row>
    <row r="276" spans="2:3" x14ac:dyDescent="0.25">
      <c r="B276" s="134"/>
      <c r="C276" s="134"/>
    </row>
    <row r="277" spans="2:3" x14ac:dyDescent="0.25">
      <c r="B277" s="134"/>
      <c r="C277" s="134"/>
    </row>
    <row r="278" spans="2:3" x14ac:dyDescent="0.25">
      <c r="B278" s="134"/>
      <c r="C278" s="134"/>
    </row>
    <row r="279" spans="2:3" x14ac:dyDescent="0.25">
      <c r="B279" s="134"/>
      <c r="C279" s="134"/>
    </row>
    <row r="280" spans="2:3" x14ac:dyDescent="0.25">
      <c r="B280" s="134"/>
      <c r="C280" s="134"/>
    </row>
    <row r="281" spans="2:3" x14ac:dyDescent="0.25">
      <c r="B281" s="134"/>
      <c r="C281" s="134"/>
    </row>
    <row r="282" spans="2:3" x14ac:dyDescent="0.25">
      <c r="B282" s="134"/>
      <c r="C282" s="134"/>
    </row>
    <row r="283" spans="2:3" x14ac:dyDescent="0.25">
      <c r="B283" s="134"/>
      <c r="C283" s="134"/>
    </row>
    <row r="284" spans="2:3" x14ac:dyDescent="0.25">
      <c r="B284" s="134"/>
      <c r="C284" s="134"/>
    </row>
    <row r="285" spans="2:3" x14ac:dyDescent="0.25">
      <c r="B285" s="134"/>
      <c r="C285" s="134"/>
    </row>
    <row r="286" spans="2:3" x14ac:dyDescent="0.25">
      <c r="B286" s="134"/>
      <c r="C286" s="134"/>
    </row>
    <row r="287" spans="2:3" x14ac:dyDescent="0.25">
      <c r="B287" s="134"/>
      <c r="C287" s="134"/>
    </row>
    <row r="288" spans="2:3" x14ac:dyDescent="0.25">
      <c r="B288" s="134"/>
      <c r="C288" s="134"/>
    </row>
    <row r="289" spans="2:3" x14ac:dyDescent="0.25">
      <c r="B289" s="134"/>
      <c r="C289" s="134"/>
    </row>
    <row r="290" spans="2:3" x14ac:dyDescent="0.25">
      <c r="B290" s="134"/>
      <c r="C290" s="134"/>
    </row>
    <row r="291" spans="2:3" x14ac:dyDescent="0.25">
      <c r="B291" s="134"/>
      <c r="C291" s="134"/>
    </row>
    <row r="292" spans="2:3" x14ac:dyDescent="0.25">
      <c r="B292" s="134"/>
      <c r="C292" s="134"/>
    </row>
    <row r="293" spans="2:3" x14ac:dyDescent="0.25">
      <c r="B293" s="134"/>
      <c r="C293" s="134"/>
    </row>
    <row r="294" spans="2:3" x14ac:dyDescent="0.25">
      <c r="B294" s="134"/>
      <c r="C294" s="134"/>
    </row>
    <row r="295" spans="2:3" x14ac:dyDescent="0.25">
      <c r="B295" s="134"/>
      <c r="C295" s="134"/>
    </row>
    <row r="296" spans="2:3" x14ac:dyDescent="0.25">
      <c r="B296" s="134"/>
      <c r="C296" s="134"/>
    </row>
    <row r="297" spans="2:3" x14ac:dyDescent="0.25">
      <c r="B297" s="134"/>
      <c r="C297" s="134"/>
    </row>
    <row r="298" spans="2:3" x14ac:dyDescent="0.25">
      <c r="B298" s="134"/>
      <c r="C298" s="134"/>
    </row>
    <row r="299" spans="2:3" x14ac:dyDescent="0.25">
      <c r="B299" s="134"/>
      <c r="C299" s="134"/>
    </row>
    <row r="300" spans="2:3" x14ac:dyDescent="0.25">
      <c r="B300" s="134"/>
      <c r="C300" s="134"/>
    </row>
    <row r="301" spans="2:3" x14ac:dyDescent="0.25">
      <c r="B301" s="134"/>
      <c r="C301" s="134"/>
    </row>
    <row r="302" spans="2:3" x14ac:dyDescent="0.25">
      <c r="B302" s="134"/>
      <c r="C302" s="134"/>
    </row>
    <row r="303" spans="2:3" x14ac:dyDescent="0.25">
      <c r="B303" s="134"/>
      <c r="C303" s="134"/>
    </row>
    <row r="304" spans="2:3" x14ac:dyDescent="0.25">
      <c r="B304" s="134"/>
      <c r="C304" s="134"/>
    </row>
    <row r="305" spans="2:3" x14ac:dyDescent="0.25">
      <c r="B305" s="134"/>
      <c r="C305" s="134"/>
    </row>
    <row r="306" spans="2:3" x14ac:dyDescent="0.25">
      <c r="B306" s="134"/>
      <c r="C306" s="134"/>
    </row>
    <row r="307" spans="2:3" x14ac:dyDescent="0.25">
      <c r="B307" s="134"/>
      <c r="C307" s="134"/>
    </row>
    <row r="308" spans="2:3" x14ac:dyDescent="0.25">
      <c r="B308" s="134"/>
      <c r="C308" s="134"/>
    </row>
    <row r="309" spans="2:3" x14ac:dyDescent="0.25">
      <c r="B309" s="134"/>
      <c r="C309" s="134"/>
    </row>
    <row r="310" spans="2:3" x14ac:dyDescent="0.25">
      <c r="B310" s="134"/>
      <c r="C310" s="134"/>
    </row>
    <row r="311" spans="2:3" x14ac:dyDescent="0.25">
      <c r="B311" s="134"/>
      <c r="C311" s="134"/>
    </row>
    <row r="312" spans="2:3" x14ac:dyDescent="0.25">
      <c r="B312" s="134"/>
      <c r="C312" s="134"/>
    </row>
    <row r="313" spans="2:3" x14ac:dyDescent="0.25">
      <c r="B313" s="134"/>
      <c r="C313" s="134"/>
    </row>
    <row r="314" spans="2:3" x14ac:dyDescent="0.25">
      <c r="B314" s="134"/>
      <c r="C314" s="134"/>
    </row>
    <row r="315" spans="2:3" x14ac:dyDescent="0.25">
      <c r="B315" s="134"/>
      <c r="C315" s="134"/>
    </row>
    <row r="316" spans="2:3" x14ac:dyDescent="0.25">
      <c r="B316" s="134"/>
      <c r="C316" s="134"/>
    </row>
    <row r="317" spans="2:3" x14ac:dyDescent="0.25">
      <c r="B317" s="134"/>
      <c r="C317" s="134"/>
    </row>
    <row r="318" spans="2:3" x14ac:dyDescent="0.25">
      <c r="B318" s="134"/>
      <c r="C318" s="134"/>
    </row>
    <row r="319" spans="2:3" x14ac:dyDescent="0.25">
      <c r="B319" s="134"/>
      <c r="C319" s="134"/>
    </row>
    <row r="320" spans="2:3" x14ac:dyDescent="0.25">
      <c r="B320" s="134"/>
      <c r="C320" s="134"/>
    </row>
    <row r="321" spans="2:3" x14ac:dyDescent="0.25">
      <c r="B321" s="134"/>
      <c r="C321" s="134"/>
    </row>
    <row r="322" spans="2:3" x14ac:dyDescent="0.25">
      <c r="B322" s="134"/>
      <c r="C322" s="134"/>
    </row>
    <row r="323" spans="2:3" x14ac:dyDescent="0.25">
      <c r="B323" s="134"/>
      <c r="C323" s="134"/>
    </row>
    <row r="324" spans="2:3" x14ac:dyDescent="0.25">
      <c r="B324" s="134"/>
      <c r="C324" s="134"/>
    </row>
    <row r="325" spans="2:3" x14ac:dyDescent="0.25">
      <c r="B325" s="134"/>
      <c r="C325" s="134"/>
    </row>
    <row r="326" spans="2:3" x14ac:dyDescent="0.25">
      <c r="B326" s="134"/>
      <c r="C326" s="134"/>
    </row>
    <row r="327" spans="2:3" x14ac:dyDescent="0.25">
      <c r="B327" s="134"/>
      <c r="C327" s="134"/>
    </row>
    <row r="328" spans="2:3" x14ac:dyDescent="0.25">
      <c r="B328" s="134"/>
      <c r="C328" s="134"/>
    </row>
    <row r="329" spans="2:3" x14ac:dyDescent="0.25">
      <c r="B329" s="134"/>
      <c r="C329" s="134"/>
    </row>
    <row r="330" spans="2:3" x14ac:dyDescent="0.25">
      <c r="B330" s="134"/>
      <c r="C330" s="134"/>
    </row>
    <row r="331" spans="2:3" x14ac:dyDescent="0.25">
      <c r="B331" s="134"/>
      <c r="C331" s="134"/>
    </row>
    <row r="332" spans="2:3" x14ac:dyDescent="0.25">
      <c r="B332" s="134"/>
      <c r="C332" s="134"/>
    </row>
    <row r="333" spans="2:3" x14ac:dyDescent="0.25">
      <c r="B333" s="134"/>
      <c r="C333" s="134"/>
    </row>
    <row r="334" spans="2:3" x14ac:dyDescent="0.25">
      <c r="B334" s="134"/>
      <c r="C334" s="134"/>
    </row>
    <row r="335" spans="2:3" x14ac:dyDescent="0.25">
      <c r="B335" s="134"/>
      <c r="C335" s="134"/>
    </row>
    <row r="336" spans="2:3" x14ac:dyDescent="0.25">
      <c r="B336" s="134"/>
      <c r="C336" s="134"/>
    </row>
    <row r="337" spans="2:3" x14ac:dyDescent="0.25">
      <c r="B337" s="134"/>
      <c r="C337" s="134"/>
    </row>
    <row r="338" spans="2:3" x14ac:dyDescent="0.25">
      <c r="B338" s="134"/>
      <c r="C338" s="134"/>
    </row>
    <row r="339" spans="2:3" x14ac:dyDescent="0.25">
      <c r="B339" s="134"/>
      <c r="C339" s="134"/>
    </row>
    <row r="340" spans="2:3" x14ac:dyDescent="0.25">
      <c r="B340" s="134"/>
      <c r="C340" s="134"/>
    </row>
    <row r="341" spans="2:3" x14ac:dyDescent="0.25">
      <c r="B341" s="134"/>
      <c r="C341" s="134"/>
    </row>
    <row r="342" spans="2:3" x14ac:dyDescent="0.25">
      <c r="B342" s="134"/>
      <c r="C342" s="134"/>
    </row>
    <row r="343" spans="2:3" x14ac:dyDescent="0.25">
      <c r="B343" s="134"/>
      <c r="C343" s="134"/>
    </row>
    <row r="344" spans="2:3" x14ac:dyDescent="0.25">
      <c r="B344" s="134"/>
      <c r="C344" s="134"/>
    </row>
    <row r="345" spans="2:3" x14ac:dyDescent="0.25">
      <c r="B345" s="134"/>
      <c r="C345" s="134"/>
    </row>
    <row r="346" spans="2:3" x14ac:dyDescent="0.25">
      <c r="B346" s="134"/>
      <c r="C346" s="134"/>
    </row>
    <row r="347" spans="2:3" x14ac:dyDescent="0.25">
      <c r="B347" s="134"/>
      <c r="C347" s="134"/>
    </row>
    <row r="348" spans="2:3" x14ac:dyDescent="0.25">
      <c r="B348" s="134"/>
      <c r="C348" s="134"/>
    </row>
    <row r="349" spans="2:3" x14ac:dyDescent="0.25">
      <c r="B349" s="134"/>
      <c r="C349" s="134"/>
    </row>
    <row r="350" spans="2:3" x14ac:dyDescent="0.25">
      <c r="B350" s="134"/>
      <c r="C350" s="134"/>
    </row>
    <row r="351" spans="2:3" x14ac:dyDescent="0.25">
      <c r="B351" s="134"/>
      <c r="C351" s="134"/>
    </row>
    <row r="352" spans="2:3" x14ac:dyDescent="0.25">
      <c r="B352" s="134"/>
      <c r="C352" s="134"/>
    </row>
    <row r="353" spans="2:3" x14ac:dyDescent="0.25">
      <c r="B353" s="134"/>
      <c r="C353" s="134"/>
    </row>
    <row r="354" spans="2:3" x14ac:dyDescent="0.25">
      <c r="B354" s="134"/>
      <c r="C354" s="134"/>
    </row>
    <row r="355" spans="2:3" x14ac:dyDescent="0.25">
      <c r="B355" s="134"/>
      <c r="C355" s="134"/>
    </row>
    <row r="356" spans="2:3" x14ac:dyDescent="0.25">
      <c r="B356" s="134"/>
      <c r="C356" s="134"/>
    </row>
    <row r="357" spans="2:3" x14ac:dyDescent="0.25">
      <c r="B357" s="134"/>
      <c r="C357" s="134"/>
    </row>
    <row r="358" spans="2:3" x14ac:dyDescent="0.25">
      <c r="B358" s="134"/>
      <c r="C358" s="134"/>
    </row>
    <row r="359" spans="2:3" x14ac:dyDescent="0.25">
      <c r="B359" s="134"/>
      <c r="C359" s="134"/>
    </row>
    <row r="360" spans="2:3" x14ac:dyDescent="0.25">
      <c r="B360" s="134"/>
      <c r="C360" s="134"/>
    </row>
    <row r="361" spans="2:3" x14ac:dyDescent="0.25">
      <c r="B361" s="134"/>
      <c r="C361" s="134"/>
    </row>
    <row r="362" spans="2:3" x14ac:dyDescent="0.25">
      <c r="B362" s="134"/>
      <c r="C362" s="134"/>
    </row>
    <row r="363" spans="2:3" x14ac:dyDescent="0.25">
      <c r="B363" s="134"/>
      <c r="C363" s="134"/>
    </row>
    <row r="364" spans="2:3" x14ac:dyDescent="0.25">
      <c r="B364" s="134"/>
      <c r="C364" s="134"/>
    </row>
    <row r="365" spans="2:3" x14ac:dyDescent="0.25">
      <c r="B365" s="134"/>
      <c r="C365" s="134"/>
    </row>
    <row r="366" spans="2:3" x14ac:dyDescent="0.25">
      <c r="B366" s="134"/>
      <c r="C366" s="134"/>
    </row>
    <row r="367" spans="2:3" x14ac:dyDescent="0.25">
      <c r="B367" s="134"/>
      <c r="C367" s="134"/>
    </row>
    <row r="368" spans="2:3" x14ac:dyDescent="0.25">
      <c r="B368" s="134"/>
      <c r="C368" s="134"/>
    </row>
    <row r="369" spans="2:3" x14ac:dyDescent="0.25">
      <c r="B369" s="134"/>
      <c r="C369" s="134"/>
    </row>
    <row r="370" spans="2:3" x14ac:dyDescent="0.25">
      <c r="B370" s="134"/>
      <c r="C370" s="134"/>
    </row>
    <row r="371" spans="2:3" x14ac:dyDescent="0.25">
      <c r="B371" s="134"/>
      <c r="C371" s="134"/>
    </row>
    <row r="372" spans="2:3" x14ac:dyDescent="0.25">
      <c r="B372" s="134"/>
      <c r="C372" s="134"/>
    </row>
    <row r="373" spans="2:3" x14ac:dyDescent="0.25">
      <c r="B373" s="134"/>
      <c r="C373" s="134"/>
    </row>
    <row r="374" spans="2:3" x14ac:dyDescent="0.25">
      <c r="B374" s="134"/>
      <c r="C374" s="134"/>
    </row>
    <row r="375" spans="2:3" x14ac:dyDescent="0.25">
      <c r="B375" s="134"/>
      <c r="C375" s="134"/>
    </row>
    <row r="376" spans="2:3" x14ac:dyDescent="0.25">
      <c r="B376" s="134"/>
      <c r="C376" s="134"/>
    </row>
    <row r="377" spans="2:3" x14ac:dyDescent="0.25">
      <c r="B377" s="134"/>
      <c r="C377" s="134"/>
    </row>
    <row r="378" spans="2:3" x14ac:dyDescent="0.25">
      <c r="B378" s="134"/>
      <c r="C378" s="134"/>
    </row>
    <row r="379" spans="2:3" x14ac:dyDescent="0.25">
      <c r="B379" s="134"/>
      <c r="C379" s="134"/>
    </row>
    <row r="380" spans="2:3" x14ac:dyDescent="0.25">
      <c r="B380" s="134"/>
      <c r="C380" s="134"/>
    </row>
    <row r="381" spans="2:3" x14ac:dyDescent="0.25">
      <c r="B381" s="134"/>
      <c r="C381" s="134"/>
    </row>
    <row r="382" spans="2:3" x14ac:dyDescent="0.25">
      <c r="B382" s="134"/>
      <c r="C382" s="134"/>
    </row>
    <row r="383" spans="2:3" x14ac:dyDescent="0.25">
      <c r="B383" s="134"/>
      <c r="C383" s="134"/>
    </row>
    <row r="384" spans="2:3" x14ac:dyDescent="0.25">
      <c r="B384" s="134"/>
      <c r="C384" s="134"/>
    </row>
    <row r="385" spans="2:3" x14ac:dyDescent="0.25">
      <c r="B385" s="134"/>
      <c r="C385" s="134"/>
    </row>
    <row r="386" spans="2:3" x14ac:dyDescent="0.25">
      <c r="B386" s="134"/>
      <c r="C386" s="134"/>
    </row>
    <row r="387" spans="2:3" x14ac:dyDescent="0.25">
      <c r="B387" s="134"/>
      <c r="C387" s="134"/>
    </row>
    <row r="388" spans="2:3" x14ac:dyDescent="0.25">
      <c r="B388" s="134"/>
      <c r="C388" s="134"/>
    </row>
    <row r="389" spans="2:3" x14ac:dyDescent="0.25">
      <c r="B389" s="134"/>
      <c r="C389" s="134"/>
    </row>
    <row r="390" spans="2:3" x14ac:dyDescent="0.25">
      <c r="B390" s="134"/>
      <c r="C390" s="134"/>
    </row>
    <row r="391" spans="2:3" x14ac:dyDescent="0.25">
      <c r="B391" s="134"/>
      <c r="C391" s="134"/>
    </row>
    <row r="392" spans="2:3" x14ac:dyDescent="0.25">
      <c r="B392" s="134"/>
      <c r="C392" s="134"/>
    </row>
    <row r="393" spans="2:3" x14ac:dyDescent="0.25">
      <c r="B393" s="134"/>
      <c r="C393" s="134"/>
    </row>
    <row r="394" spans="2:3" x14ac:dyDescent="0.25">
      <c r="B394" s="134"/>
      <c r="C394" s="134"/>
    </row>
    <row r="395" spans="2:3" x14ac:dyDescent="0.25">
      <c r="B395" s="134"/>
      <c r="C395" s="134"/>
    </row>
    <row r="396" spans="2:3" x14ac:dyDescent="0.25">
      <c r="B396" s="134"/>
      <c r="C396" s="134"/>
    </row>
    <row r="397" spans="2:3" x14ac:dyDescent="0.25">
      <c r="B397" s="134"/>
      <c r="C397" s="134"/>
    </row>
    <row r="398" spans="2:3" x14ac:dyDescent="0.25">
      <c r="B398" s="134"/>
      <c r="C398" s="134"/>
    </row>
    <row r="399" spans="2:3" x14ac:dyDescent="0.25">
      <c r="B399" s="134"/>
      <c r="C399" s="134"/>
    </row>
    <row r="400" spans="2:3" x14ac:dyDescent="0.25">
      <c r="B400" s="134"/>
      <c r="C400" s="134"/>
    </row>
    <row r="401" spans="2:3" x14ac:dyDescent="0.25">
      <c r="B401" s="134"/>
      <c r="C401" s="134"/>
    </row>
    <row r="402" spans="2:3" x14ac:dyDescent="0.25">
      <c r="B402" s="134"/>
      <c r="C402" s="134"/>
    </row>
    <row r="403" spans="2:3" x14ac:dyDescent="0.25">
      <c r="B403" s="134"/>
      <c r="C403" s="134"/>
    </row>
    <row r="404" spans="2:3" x14ac:dyDescent="0.25">
      <c r="B404" s="134"/>
      <c r="C404" s="134"/>
    </row>
    <row r="405" spans="2:3" x14ac:dyDescent="0.25">
      <c r="B405" s="134"/>
      <c r="C405" s="134"/>
    </row>
    <row r="406" spans="2:3" x14ac:dyDescent="0.25">
      <c r="B406" s="134"/>
      <c r="C406" s="134"/>
    </row>
    <row r="407" spans="2:3" x14ac:dyDescent="0.25">
      <c r="B407" s="134"/>
      <c r="C407" s="134"/>
    </row>
    <row r="408" spans="2:3" x14ac:dyDescent="0.25">
      <c r="B408" s="134"/>
      <c r="C408" s="134"/>
    </row>
    <row r="409" spans="2:3" x14ac:dyDescent="0.25">
      <c r="B409" s="134"/>
      <c r="C409" s="134"/>
    </row>
    <row r="410" spans="2:3" x14ac:dyDescent="0.25">
      <c r="B410" s="134"/>
      <c r="C410" s="134"/>
    </row>
    <row r="411" spans="2:3" x14ac:dyDescent="0.25">
      <c r="B411" s="134"/>
      <c r="C411" s="134"/>
    </row>
    <row r="412" spans="2:3" x14ac:dyDescent="0.25">
      <c r="B412" s="134"/>
      <c r="C412" s="134"/>
    </row>
    <row r="413" spans="2:3" x14ac:dyDescent="0.25">
      <c r="B413" s="134"/>
      <c r="C413" s="134"/>
    </row>
    <row r="414" spans="2:3" x14ac:dyDescent="0.25">
      <c r="B414" s="134"/>
      <c r="C414" s="134"/>
    </row>
    <row r="415" spans="2:3" x14ac:dyDescent="0.25">
      <c r="B415" s="134"/>
      <c r="C415" s="134"/>
    </row>
    <row r="416" spans="2:3" x14ac:dyDescent="0.25">
      <c r="B416" s="134"/>
      <c r="C416" s="134"/>
    </row>
    <row r="417" spans="2:3" x14ac:dyDescent="0.25">
      <c r="B417" s="134"/>
      <c r="C417" s="134"/>
    </row>
    <row r="418" spans="2:3" x14ac:dyDescent="0.25">
      <c r="B418" s="134"/>
      <c r="C418" s="134"/>
    </row>
    <row r="419" spans="2:3" x14ac:dyDescent="0.25">
      <c r="B419" s="134"/>
      <c r="C419" s="134"/>
    </row>
    <row r="420" spans="2:3" x14ac:dyDescent="0.25">
      <c r="B420" s="134"/>
      <c r="C420" s="134"/>
    </row>
    <row r="421" spans="2:3" x14ac:dyDescent="0.25">
      <c r="B421" s="134"/>
      <c r="C421" s="134"/>
    </row>
    <row r="422" spans="2:3" x14ac:dyDescent="0.25">
      <c r="B422" s="134"/>
      <c r="C422" s="134"/>
    </row>
    <row r="423" spans="2:3" x14ac:dyDescent="0.25">
      <c r="B423" s="134"/>
      <c r="C423" s="134"/>
    </row>
    <row r="424" spans="2:3" x14ac:dyDescent="0.25">
      <c r="B424" s="134"/>
      <c r="C424" s="134"/>
    </row>
    <row r="425" spans="2:3" x14ac:dyDescent="0.25">
      <c r="B425" s="134"/>
      <c r="C425" s="134"/>
    </row>
    <row r="426" spans="2:3" x14ac:dyDescent="0.25">
      <c r="B426" s="134"/>
      <c r="C426" s="134"/>
    </row>
    <row r="427" spans="2:3" x14ac:dyDescent="0.25">
      <c r="B427" s="134"/>
      <c r="C427" s="134"/>
    </row>
    <row r="428" spans="2:3" x14ac:dyDescent="0.25">
      <c r="B428" s="134"/>
      <c r="C428" s="134"/>
    </row>
    <row r="429" spans="2:3" x14ac:dyDescent="0.25">
      <c r="B429" s="134"/>
      <c r="C429" s="134"/>
    </row>
    <row r="430" spans="2:3" x14ac:dyDescent="0.25">
      <c r="B430" s="134"/>
      <c r="C430" s="134"/>
    </row>
    <row r="431" spans="2:3" x14ac:dyDescent="0.25">
      <c r="B431" s="134"/>
      <c r="C431" s="134"/>
    </row>
    <row r="432" spans="2:3" x14ac:dyDescent="0.25">
      <c r="B432" s="134"/>
      <c r="C432" s="134"/>
    </row>
    <row r="433" spans="2:3" x14ac:dyDescent="0.25">
      <c r="B433" s="134"/>
      <c r="C433" s="134"/>
    </row>
    <row r="434" spans="2:3" x14ac:dyDescent="0.25">
      <c r="B434" s="134"/>
      <c r="C434" s="134"/>
    </row>
    <row r="435" spans="2:3" x14ac:dyDescent="0.25">
      <c r="B435" s="134"/>
      <c r="C435" s="134"/>
    </row>
    <row r="436" spans="2:3" x14ac:dyDescent="0.25">
      <c r="B436" s="134"/>
      <c r="C436" s="134"/>
    </row>
    <row r="437" spans="2:3" x14ac:dyDescent="0.25">
      <c r="B437" s="134"/>
      <c r="C437" s="134"/>
    </row>
    <row r="438" spans="2:3" x14ac:dyDescent="0.25">
      <c r="B438" s="134"/>
      <c r="C438" s="134"/>
    </row>
    <row r="439" spans="2:3" x14ac:dyDescent="0.25">
      <c r="B439" s="134"/>
      <c r="C439" s="134"/>
    </row>
    <row r="440" spans="2:3" x14ac:dyDescent="0.25">
      <c r="B440" s="134"/>
      <c r="C440" s="134"/>
    </row>
    <row r="441" spans="2:3" x14ac:dyDescent="0.25">
      <c r="B441" s="134"/>
      <c r="C441" s="134"/>
    </row>
    <row r="442" spans="2:3" x14ac:dyDescent="0.25">
      <c r="B442" s="134"/>
      <c r="C442" s="134"/>
    </row>
    <row r="443" spans="2:3" x14ac:dyDescent="0.25">
      <c r="B443" s="134"/>
      <c r="C443" s="134"/>
    </row>
    <row r="444" spans="2:3" x14ac:dyDescent="0.25">
      <c r="B444" s="134"/>
      <c r="C444" s="134"/>
    </row>
    <row r="445" spans="2:3" x14ac:dyDescent="0.25">
      <c r="B445" s="134"/>
      <c r="C445" s="134"/>
    </row>
    <row r="446" spans="2:3" x14ac:dyDescent="0.25">
      <c r="B446" s="134"/>
      <c r="C446" s="134"/>
    </row>
    <row r="447" spans="2:3" x14ac:dyDescent="0.25">
      <c r="B447" s="134"/>
      <c r="C447" s="134"/>
    </row>
    <row r="448" spans="2:3" x14ac:dyDescent="0.25">
      <c r="B448" s="134"/>
      <c r="C448" s="134"/>
    </row>
    <row r="449" spans="2:3" x14ac:dyDescent="0.25">
      <c r="B449" s="134"/>
      <c r="C449" s="134"/>
    </row>
    <row r="450" spans="2:3" x14ac:dyDescent="0.25">
      <c r="B450" s="134"/>
      <c r="C450" s="134"/>
    </row>
    <row r="451" spans="2:3" x14ac:dyDescent="0.25">
      <c r="B451" s="134"/>
      <c r="C451" s="134"/>
    </row>
    <row r="452" spans="2:3" x14ac:dyDescent="0.25">
      <c r="B452" s="134"/>
      <c r="C452" s="134"/>
    </row>
    <row r="453" spans="2:3" x14ac:dyDescent="0.25">
      <c r="B453" s="134"/>
      <c r="C453" s="134"/>
    </row>
    <row r="454" spans="2:3" x14ac:dyDescent="0.25">
      <c r="B454" s="134"/>
      <c r="C454" s="134"/>
    </row>
    <row r="455" spans="2:3" x14ac:dyDescent="0.25">
      <c r="B455" s="134"/>
      <c r="C455" s="134"/>
    </row>
    <row r="456" spans="2:3" x14ac:dyDescent="0.25">
      <c r="B456" s="134"/>
      <c r="C456" s="134"/>
    </row>
    <row r="457" spans="2:3" x14ac:dyDescent="0.25">
      <c r="B457" s="134"/>
      <c r="C457" s="134"/>
    </row>
    <row r="458" spans="2:3" x14ac:dyDescent="0.25">
      <c r="B458" s="134"/>
      <c r="C458" s="134"/>
    </row>
    <row r="459" spans="2:3" x14ac:dyDescent="0.25">
      <c r="B459" s="134"/>
      <c r="C459" s="134"/>
    </row>
    <row r="460" spans="2:3" x14ac:dyDescent="0.25">
      <c r="B460" s="134"/>
      <c r="C460" s="134"/>
    </row>
    <row r="461" spans="2:3" x14ac:dyDescent="0.25">
      <c r="B461" s="134"/>
      <c r="C461" s="134"/>
    </row>
    <row r="462" spans="2:3" x14ac:dyDescent="0.25">
      <c r="B462" s="134"/>
      <c r="C462" s="134"/>
    </row>
    <row r="463" spans="2:3" x14ac:dyDescent="0.25">
      <c r="B463" s="134"/>
      <c r="C463" s="134"/>
    </row>
    <row r="464" spans="2:3" x14ac:dyDescent="0.25">
      <c r="B464" s="134"/>
      <c r="C464" s="134"/>
    </row>
    <row r="465" spans="2:3" x14ac:dyDescent="0.25">
      <c r="B465" s="134"/>
      <c r="C465" s="134"/>
    </row>
    <row r="466" spans="2:3" x14ac:dyDescent="0.25">
      <c r="B466" s="134"/>
      <c r="C466" s="134"/>
    </row>
    <row r="467" spans="2:3" x14ac:dyDescent="0.25">
      <c r="B467" s="134"/>
      <c r="C467" s="134"/>
    </row>
    <row r="468" spans="2:3" x14ac:dyDescent="0.25">
      <c r="B468" s="134"/>
      <c r="C468" s="134"/>
    </row>
    <row r="469" spans="2:3" x14ac:dyDescent="0.25">
      <c r="B469" s="134"/>
      <c r="C469" s="134"/>
    </row>
    <row r="470" spans="2:3" x14ac:dyDescent="0.25">
      <c r="B470" s="134"/>
      <c r="C470" s="134"/>
    </row>
    <row r="471" spans="2:3" x14ac:dyDescent="0.25">
      <c r="B471" s="134"/>
      <c r="C471" s="134"/>
    </row>
    <row r="472" spans="2:3" x14ac:dyDescent="0.25">
      <c r="B472" s="134"/>
      <c r="C472" s="134"/>
    </row>
    <row r="473" spans="2:3" x14ac:dyDescent="0.25">
      <c r="B473" s="134"/>
      <c r="C473" s="134"/>
    </row>
    <row r="474" spans="2:3" x14ac:dyDescent="0.25">
      <c r="B474" s="134"/>
      <c r="C474" s="134"/>
    </row>
    <row r="475" spans="2:3" x14ac:dyDescent="0.25">
      <c r="B475" s="134"/>
      <c r="C475" s="134"/>
    </row>
    <row r="476" spans="2:3" x14ac:dyDescent="0.25">
      <c r="B476" s="134"/>
      <c r="C476" s="134"/>
    </row>
    <row r="477" spans="2:3" x14ac:dyDescent="0.25">
      <c r="B477" s="134"/>
      <c r="C477" s="134"/>
    </row>
    <row r="478" spans="2:3" x14ac:dyDescent="0.25">
      <c r="B478" s="134"/>
      <c r="C478" s="134"/>
    </row>
    <row r="479" spans="2:3" x14ac:dyDescent="0.25">
      <c r="B479" s="134"/>
      <c r="C479" s="134"/>
    </row>
    <row r="480" spans="2:3" x14ac:dyDescent="0.25">
      <c r="B480" s="134"/>
      <c r="C480" s="134"/>
    </row>
    <row r="481" spans="2:3" x14ac:dyDescent="0.25">
      <c r="B481" s="134"/>
      <c r="C481" s="134"/>
    </row>
    <row r="482" spans="2:3" x14ac:dyDescent="0.25">
      <c r="B482" s="134"/>
      <c r="C482" s="134"/>
    </row>
    <row r="483" spans="2:3" x14ac:dyDescent="0.25">
      <c r="B483" s="134"/>
      <c r="C483" s="134"/>
    </row>
    <row r="484" spans="2:3" x14ac:dyDescent="0.25">
      <c r="B484" s="134"/>
      <c r="C484" s="134"/>
    </row>
    <row r="485" spans="2:3" x14ac:dyDescent="0.25">
      <c r="B485" s="134"/>
      <c r="C485" s="134"/>
    </row>
    <row r="486" spans="2:3" x14ac:dyDescent="0.25">
      <c r="B486" s="134"/>
      <c r="C486" s="134"/>
    </row>
    <row r="487" spans="2:3" x14ac:dyDescent="0.25">
      <c r="B487" s="134"/>
      <c r="C487" s="134"/>
    </row>
    <row r="488" spans="2:3" x14ac:dyDescent="0.25">
      <c r="B488" s="134"/>
      <c r="C488" s="134"/>
    </row>
    <row r="489" spans="2:3" x14ac:dyDescent="0.25">
      <c r="B489" s="134"/>
      <c r="C489" s="134"/>
    </row>
    <row r="490" spans="2:3" x14ac:dyDescent="0.25">
      <c r="B490" s="134"/>
      <c r="C490" s="134"/>
    </row>
    <row r="491" spans="2:3" x14ac:dyDescent="0.25">
      <c r="B491" s="134"/>
      <c r="C491" s="134"/>
    </row>
    <row r="492" spans="2:3" x14ac:dyDescent="0.25">
      <c r="B492" s="134"/>
      <c r="C492" s="134"/>
    </row>
    <row r="493" spans="2:3" x14ac:dyDescent="0.25">
      <c r="B493" s="134"/>
      <c r="C493" s="134"/>
    </row>
    <row r="494" spans="2:3" x14ac:dyDescent="0.25">
      <c r="B494" s="134"/>
      <c r="C494" s="134"/>
    </row>
    <row r="495" spans="2:3" x14ac:dyDescent="0.25">
      <c r="B495" s="134"/>
      <c r="C495" s="134"/>
    </row>
    <row r="496" spans="2:3" x14ac:dyDescent="0.25">
      <c r="B496" s="134"/>
      <c r="C496" s="134"/>
    </row>
    <row r="497" spans="2:3" x14ac:dyDescent="0.25">
      <c r="B497" s="134"/>
      <c r="C497" s="134"/>
    </row>
    <row r="498" spans="2:3" x14ac:dyDescent="0.25">
      <c r="B498" s="134"/>
      <c r="C498" s="134"/>
    </row>
    <row r="499" spans="2:3" x14ac:dyDescent="0.25">
      <c r="B499" s="134"/>
      <c r="C499" s="134"/>
    </row>
    <row r="500" spans="2:3" x14ac:dyDescent="0.25">
      <c r="B500" s="134"/>
      <c r="C500" s="134"/>
    </row>
    <row r="501" spans="2:3" x14ac:dyDescent="0.25">
      <c r="B501" s="134"/>
      <c r="C501" s="134"/>
    </row>
    <row r="502" spans="2:3" x14ac:dyDescent="0.25">
      <c r="B502" s="134"/>
      <c r="C502" s="134"/>
    </row>
    <row r="503" spans="2:3" x14ac:dyDescent="0.25">
      <c r="B503" s="134"/>
      <c r="C503" s="134"/>
    </row>
    <row r="504" spans="2:3" x14ac:dyDescent="0.25">
      <c r="B504" s="134"/>
      <c r="C504" s="134"/>
    </row>
    <row r="505" spans="2:3" x14ac:dyDescent="0.25">
      <c r="B505" s="134"/>
      <c r="C505" s="134"/>
    </row>
    <row r="506" spans="2:3" x14ac:dyDescent="0.25">
      <c r="B506" s="134"/>
      <c r="C506" s="134"/>
    </row>
    <row r="507" spans="2:3" x14ac:dyDescent="0.25">
      <c r="B507" s="134"/>
      <c r="C507" s="134"/>
    </row>
    <row r="508" spans="2:3" x14ac:dyDescent="0.25">
      <c r="B508" s="134"/>
      <c r="C508" s="134"/>
    </row>
    <row r="509" spans="2:3" x14ac:dyDescent="0.25">
      <c r="B509" s="134"/>
      <c r="C509" s="134"/>
    </row>
    <row r="510" spans="2:3" x14ac:dyDescent="0.25">
      <c r="B510" s="134"/>
      <c r="C510" s="134"/>
    </row>
    <row r="511" spans="2:3" x14ac:dyDescent="0.25">
      <c r="B511" s="134"/>
      <c r="C511" s="134"/>
    </row>
    <row r="512" spans="2:3" x14ac:dyDescent="0.25">
      <c r="B512" s="134"/>
      <c r="C512" s="134"/>
    </row>
    <row r="513" spans="2:3" x14ac:dyDescent="0.25">
      <c r="B513" s="134"/>
      <c r="C513" s="134"/>
    </row>
    <row r="514" spans="2:3" x14ac:dyDescent="0.25">
      <c r="B514" s="134"/>
      <c r="C514" s="134"/>
    </row>
    <row r="515" spans="2:3" x14ac:dyDescent="0.25">
      <c r="B515" s="134"/>
      <c r="C515" s="134"/>
    </row>
    <row r="516" spans="2:3" x14ac:dyDescent="0.25">
      <c r="B516" s="134"/>
      <c r="C516" s="134"/>
    </row>
    <row r="517" spans="2:3" x14ac:dyDescent="0.25">
      <c r="B517" s="134"/>
      <c r="C517" s="134"/>
    </row>
    <row r="518" spans="2:3" x14ac:dyDescent="0.25">
      <c r="B518" s="134"/>
      <c r="C518" s="134"/>
    </row>
    <row r="519" spans="2:3" x14ac:dyDescent="0.25">
      <c r="B519" s="134"/>
      <c r="C519" s="134"/>
    </row>
    <row r="520" spans="2:3" x14ac:dyDescent="0.25">
      <c r="B520" s="134"/>
      <c r="C520" s="134"/>
    </row>
    <row r="521" spans="2:3" x14ac:dyDescent="0.25">
      <c r="B521" s="134"/>
      <c r="C521" s="134"/>
    </row>
    <row r="522" spans="2:3" x14ac:dyDescent="0.25">
      <c r="B522" s="134"/>
      <c r="C522" s="134"/>
    </row>
    <row r="523" spans="2:3" x14ac:dyDescent="0.25">
      <c r="B523" s="134"/>
      <c r="C523" s="134"/>
    </row>
    <row r="524" spans="2:3" x14ac:dyDescent="0.25">
      <c r="B524" s="134"/>
      <c r="C524" s="134"/>
    </row>
    <row r="525" spans="2:3" x14ac:dyDescent="0.25">
      <c r="B525" s="134"/>
      <c r="C525" s="134"/>
    </row>
    <row r="526" spans="2:3" x14ac:dyDescent="0.25">
      <c r="B526" s="134"/>
      <c r="C526" s="134"/>
    </row>
    <row r="527" spans="2:3" x14ac:dyDescent="0.25">
      <c r="B527" s="134"/>
      <c r="C527" s="134"/>
    </row>
    <row r="528" spans="2:3" x14ac:dyDescent="0.25">
      <c r="B528" s="134"/>
      <c r="C528" s="134"/>
    </row>
    <row r="529" spans="2:3" x14ac:dyDescent="0.25">
      <c r="B529" s="134"/>
      <c r="C529" s="134"/>
    </row>
    <row r="530" spans="2:3" x14ac:dyDescent="0.25">
      <c r="B530" s="134"/>
      <c r="C530" s="134"/>
    </row>
    <row r="531" spans="2:3" x14ac:dyDescent="0.25">
      <c r="B531" s="134"/>
      <c r="C531" s="134"/>
    </row>
    <row r="532" spans="2:3" x14ac:dyDescent="0.25">
      <c r="B532" s="134"/>
      <c r="C532" s="134"/>
    </row>
    <row r="533" spans="2:3" x14ac:dyDescent="0.25">
      <c r="B533" s="134"/>
      <c r="C533" s="134"/>
    </row>
    <row r="534" spans="2:3" x14ac:dyDescent="0.25">
      <c r="B534" s="134"/>
      <c r="C534" s="134"/>
    </row>
    <row r="535" spans="2:3" x14ac:dyDescent="0.25">
      <c r="B535" s="134"/>
      <c r="C535" s="134"/>
    </row>
    <row r="536" spans="2:3" x14ac:dyDescent="0.25">
      <c r="B536" s="134"/>
      <c r="C536" s="134"/>
    </row>
    <row r="537" spans="2:3" x14ac:dyDescent="0.25">
      <c r="B537" s="134"/>
      <c r="C537" s="134"/>
    </row>
    <row r="538" spans="2:3" x14ac:dyDescent="0.25">
      <c r="B538" s="134"/>
      <c r="C538" s="134"/>
    </row>
    <row r="539" spans="2:3" x14ac:dyDescent="0.25">
      <c r="B539" s="134"/>
      <c r="C539" s="134"/>
    </row>
    <row r="540" spans="2:3" x14ac:dyDescent="0.25">
      <c r="B540" s="134"/>
      <c r="C540" s="134"/>
    </row>
    <row r="541" spans="2:3" x14ac:dyDescent="0.25">
      <c r="B541" s="134"/>
      <c r="C541" s="134"/>
    </row>
    <row r="542" spans="2:3" x14ac:dyDescent="0.25">
      <c r="B542" s="134"/>
      <c r="C542" s="134"/>
    </row>
    <row r="543" spans="2:3" x14ac:dyDescent="0.25">
      <c r="B543" s="134"/>
      <c r="C543" s="134"/>
    </row>
    <row r="544" spans="2:3" x14ac:dyDescent="0.25">
      <c r="B544" s="134"/>
      <c r="C544" s="134"/>
    </row>
    <row r="545" spans="2:3" x14ac:dyDescent="0.25">
      <c r="B545" s="134"/>
      <c r="C545" s="134"/>
    </row>
    <row r="546" spans="2:3" x14ac:dyDescent="0.25">
      <c r="B546" s="134"/>
      <c r="C546" s="134"/>
    </row>
    <row r="547" spans="2:3" x14ac:dyDescent="0.25">
      <c r="B547" s="134"/>
      <c r="C547" s="134"/>
    </row>
    <row r="548" spans="2:3" x14ac:dyDescent="0.25">
      <c r="B548" s="134"/>
      <c r="C548" s="134"/>
    </row>
    <row r="549" spans="2:3" x14ac:dyDescent="0.25">
      <c r="B549" s="134"/>
      <c r="C549" s="134"/>
    </row>
    <row r="550" spans="2:3" x14ac:dyDescent="0.25">
      <c r="B550" s="134"/>
      <c r="C550" s="134"/>
    </row>
    <row r="551" spans="2:3" x14ac:dyDescent="0.25">
      <c r="B551" s="134"/>
      <c r="C551" s="134"/>
    </row>
    <row r="552" spans="2:3" x14ac:dyDescent="0.25">
      <c r="B552" s="134"/>
      <c r="C552" s="134"/>
    </row>
    <row r="553" spans="2:3" x14ac:dyDescent="0.25">
      <c r="B553" s="134"/>
      <c r="C553" s="134"/>
    </row>
    <row r="554" spans="2:3" x14ac:dyDescent="0.25">
      <c r="B554" s="134"/>
      <c r="C554" s="134"/>
    </row>
    <row r="555" spans="2:3" x14ac:dyDescent="0.25">
      <c r="B555" s="134"/>
      <c r="C555" s="134"/>
    </row>
    <row r="556" spans="2:3" x14ac:dyDescent="0.25">
      <c r="B556" s="134"/>
      <c r="C556" s="134"/>
    </row>
    <row r="557" spans="2:3" x14ac:dyDescent="0.25">
      <c r="B557" s="134"/>
      <c r="C557" s="134"/>
    </row>
    <row r="558" spans="2:3" x14ac:dyDescent="0.25">
      <c r="B558" s="134"/>
      <c r="C558" s="134"/>
    </row>
    <row r="559" spans="2:3" x14ac:dyDescent="0.25">
      <c r="B559" s="134"/>
      <c r="C559" s="134"/>
    </row>
    <row r="560" spans="2:3" x14ac:dyDescent="0.25">
      <c r="B560" s="134"/>
      <c r="C560" s="134"/>
    </row>
    <row r="561" spans="2:3" x14ac:dyDescent="0.25">
      <c r="B561" s="134"/>
      <c r="C561" s="134"/>
    </row>
    <row r="562" spans="2:3" x14ac:dyDescent="0.25">
      <c r="B562" s="134"/>
      <c r="C562" s="134"/>
    </row>
    <row r="563" spans="2:3" x14ac:dyDescent="0.25">
      <c r="B563" s="134"/>
      <c r="C563" s="134"/>
    </row>
    <row r="564" spans="2:3" x14ac:dyDescent="0.25">
      <c r="B564" s="134"/>
      <c r="C564" s="134"/>
    </row>
    <row r="565" spans="2:3" x14ac:dyDescent="0.25">
      <c r="B565" s="134"/>
      <c r="C565" s="134"/>
    </row>
    <row r="566" spans="2:3" x14ac:dyDescent="0.25">
      <c r="B566" s="134"/>
      <c r="C566" s="134"/>
    </row>
    <row r="567" spans="2:3" x14ac:dyDescent="0.25">
      <c r="B567" s="134"/>
      <c r="C567" s="134"/>
    </row>
    <row r="568" spans="2:3" x14ac:dyDescent="0.25">
      <c r="B568" s="134"/>
      <c r="C568" s="134"/>
    </row>
    <row r="569" spans="2:3" x14ac:dyDescent="0.25">
      <c r="B569" s="134"/>
      <c r="C569" s="134"/>
    </row>
    <row r="570" spans="2:3" x14ac:dyDescent="0.25">
      <c r="B570" s="134"/>
      <c r="C570" s="134"/>
    </row>
    <row r="571" spans="2:3" x14ac:dyDescent="0.25">
      <c r="B571" s="134"/>
      <c r="C571" s="134"/>
    </row>
    <row r="572" spans="2:3" x14ac:dyDescent="0.25">
      <c r="B572" s="134"/>
      <c r="C572" s="134"/>
    </row>
    <row r="573" spans="2:3" x14ac:dyDescent="0.25">
      <c r="B573" s="134"/>
      <c r="C573" s="134"/>
    </row>
    <row r="574" spans="2:3" x14ac:dyDescent="0.25">
      <c r="B574" s="134"/>
      <c r="C574" s="134"/>
    </row>
    <row r="575" spans="2:3" x14ac:dyDescent="0.25">
      <c r="B575" s="134"/>
      <c r="C575" s="134"/>
    </row>
    <row r="576" spans="2:3" x14ac:dyDescent="0.25">
      <c r="B576" s="134"/>
      <c r="C576" s="134"/>
    </row>
    <row r="577" spans="2:3" x14ac:dyDescent="0.25">
      <c r="B577" s="134"/>
      <c r="C577" s="134"/>
    </row>
    <row r="578" spans="2:3" x14ac:dyDescent="0.25">
      <c r="B578" s="134"/>
      <c r="C578" s="134"/>
    </row>
    <row r="579" spans="2:3" x14ac:dyDescent="0.25">
      <c r="B579" s="134"/>
      <c r="C579" s="134"/>
    </row>
    <row r="580" spans="2:3" x14ac:dyDescent="0.25">
      <c r="B580" s="134"/>
      <c r="C580" s="134"/>
    </row>
    <row r="581" spans="2:3" x14ac:dyDescent="0.25">
      <c r="B581" s="134"/>
      <c r="C581" s="134"/>
    </row>
    <row r="582" spans="2:3" x14ac:dyDescent="0.25">
      <c r="B582" s="134"/>
      <c r="C582" s="134"/>
    </row>
    <row r="583" spans="2:3" x14ac:dyDescent="0.25">
      <c r="B583" s="134"/>
      <c r="C583" s="134"/>
    </row>
    <row r="584" spans="2:3" x14ac:dyDescent="0.25">
      <c r="B584" s="134"/>
      <c r="C584" s="134"/>
    </row>
    <row r="585" spans="2:3" x14ac:dyDescent="0.25">
      <c r="B585" s="134"/>
      <c r="C585" s="134"/>
    </row>
    <row r="586" spans="2:3" x14ac:dyDescent="0.25">
      <c r="B586" s="134"/>
      <c r="C586" s="134"/>
    </row>
    <row r="587" spans="2:3" x14ac:dyDescent="0.25">
      <c r="B587" s="134"/>
      <c r="C587" s="134"/>
    </row>
    <row r="588" spans="2:3" x14ac:dyDescent="0.25">
      <c r="B588" s="134"/>
      <c r="C588" s="134"/>
    </row>
    <row r="589" spans="2:3" x14ac:dyDescent="0.25">
      <c r="B589" s="134"/>
      <c r="C589" s="134"/>
    </row>
    <row r="590" spans="2:3" x14ac:dyDescent="0.25">
      <c r="B590" s="134"/>
      <c r="C590" s="134"/>
    </row>
    <row r="591" spans="2:3" x14ac:dyDescent="0.25">
      <c r="B591" s="134"/>
      <c r="C591" s="134"/>
    </row>
    <row r="592" spans="2:3" x14ac:dyDescent="0.25">
      <c r="B592" s="134"/>
      <c r="C592" s="134"/>
    </row>
    <row r="593" spans="2:3" x14ac:dyDescent="0.25">
      <c r="B593" s="134"/>
      <c r="C593" s="134"/>
    </row>
    <row r="594" spans="2:3" x14ac:dyDescent="0.25">
      <c r="B594" s="134"/>
      <c r="C594" s="134"/>
    </row>
    <row r="595" spans="2:3" x14ac:dyDescent="0.25">
      <c r="B595" s="134"/>
      <c r="C595" s="134"/>
    </row>
    <row r="596" spans="2:3" x14ac:dyDescent="0.25">
      <c r="B596" s="134"/>
      <c r="C596" s="134"/>
    </row>
    <row r="597" spans="2:3" x14ac:dyDescent="0.25">
      <c r="B597" s="134"/>
      <c r="C597" s="134"/>
    </row>
    <row r="598" spans="2:3" x14ac:dyDescent="0.25">
      <c r="B598" s="134"/>
      <c r="C598" s="134"/>
    </row>
    <row r="599" spans="2:3" x14ac:dyDescent="0.25">
      <c r="B599" s="134"/>
      <c r="C599" s="134"/>
    </row>
    <row r="600" spans="2:3" x14ac:dyDescent="0.25">
      <c r="B600" s="134"/>
      <c r="C600" s="134"/>
    </row>
    <row r="601" spans="2:3" x14ac:dyDescent="0.25">
      <c r="B601" s="134"/>
      <c r="C601" s="134"/>
    </row>
    <row r="602" spans="2:3" x14ac:dyDescent="0.25">
      <c r="B602" s="134"/>
      <c r="C602" s="134"/>
    </row>
    <row r="603" spans="2:3" x14ac:dyDescent="0.25">
      <c r="B603" s="134"/>
      <c r="C603" s="134"/>
    </row>
    <row r="604" spans="2:3" x14ac:dyDescent="0.25">
      <c r="B604" s="134"/>
      <c r="C604" s="134"/>
    </row>
    <row r="605" spans="2:3" x14ac:dyDescent="0.25">
      <c r="B605" s="134"/>
      <c r="C605" s="134"/>
    </row>
    <row r="606" spans="2:3" x14ac:dyDescent="0.25">
      <c r="B606" s="134"/>
      <c r="C606" s="134"/>
    </row>
    <row r="607" spans="2:3" x14ac:dyDescent="0.25">
      <c r="B607" s="134"/>
      <c r="C607" s="134"/>
    </row>
    <row r="608" spans="2:3" x14ac:dyDescent="0.25">
      <c r="B608" s="134"/>
      <c r="C608" s="134"/>
    </row>
    <row r="609" spans="2:3" x14ac:dyDescent="0.25">
      <c r="B609" s="134"/>
      <c r="C609" s="134"/>
    </row>
    <row r="610" spans="2:3" x14ac:dyDescent="0.25">
      <c r="B610" s="134"/>
      <c r="C610" s="134"/>
    </row>
    <row r="611" spans="2:3" x14ac:dyDescent="0.25">
      <c r="B611" s="134"/>
      <c r="C611" s="134"/>
    </row>
    <row r="612" spans="2:3" x14ac:dyDescent="0.25">
      <c r="B612" s="134"/>
      <c r="C612" s="134"/>
    </row>
    <row r="613" spans="2:3" x14ac:dyDescent="0.25">
      <c r="B613" s="134"/>
      <c r="C613" s="134"/>
    </row>
    <row r="614" spans="2:3" x14ac:dyDescent="0.25">
      <c r="B614" s="134"/>
      <c r="C614" s="134"/>
    </row>
    <row r="615" spans="2:3" x14ac:dyDescent="0.25">
      <c r="B615" s="134"/>
      <c r="C615" s="134"/>
    </row>
    <row r="616" spans="2:3" x14ac:dyDescent="0.25">
      <c r="B616" s="134"/>
      <c r="C616" s="134"/>
    </row>
    <row r="617" spans="2:3" x14ac:dyDescent="0.25">
      <c r="B617" s="134"/>
      <c r="C617" s="134"/>
    </row>
    <row r="618" spans="2:3" x14ac:dyDescent="0.25">
      <c r="B618" s="134"/>
      <c r="C618" s="134"/>
    </row>
    <row r="619" spans="2:3" x14ac:dyDescent="0.25">
      <c r="B619" s="134"/>
      <c r="C619" s="134"/>
    </row>
    <row r="620" spans="2:3" x14ac:dyDescent="0.25">
      <c r="B620" s="134"/>
      <c r="C620" s="134"/>
    </row>
    <row r="621" spans="2:3" x14ac:dyDescent="0.25">
      <c r="B621" s="134"/>
      <c r="C621" s="134"/>
    </row>
    <row r="622" spans="2:3" x14ac:dyDescent="0.25">
      <c r="B622" s="134"/>
      <c r="C622" s="134"/>
    </row>
    <row r="623" spans="2:3" x14ac:dyDescent="0.25">
      <c r="B623" s="134"/>
      <c r="C623" s="134"/>
    </row>
    <row r="624" spans="2:3" x14ac:dyDescent="0.25">
      <c r="B624" s="134"/>
      <c r="C624" s="134"/>
    </row>
    <row r="625" spans="2:3" x14ac:dyDescent="0.25">
      <c r="B625" s="134"/>
      <c r="C625" s="134"/>
    </row>
    <row r="626" spans="2:3" x14ac:dyDescent="0.25">
      <c r="B626" s="134"/>
      <c r="C626" s="134"/>
    </row>
    <row r="627" spans="2:3" x14ac:dyDescent="0.25">
      <c r="B627" s="134"/>
      <c r="C627" s="134"/>
    </row>
    <row r="628" spans="2:3" x14ac:dyDescent="0.25">
      <c r="B628" s="134"/>
      <c r="C628" s="134"/>
    </row>
    <row r="629" spans="2:3" x14ac:dyDescent="0.25">
      <c r="B629" s="134"/>
      <c r="C629" s="134"/>
    </row>
    <row r="630" spans="2:3" x14ac:dyDescent="0.25">
      <c r="B630" s="134"/>
      <c r="C630" s="134"/>
    </row>
    <row r="631" spans="2:3" x14ac:dyDescent="0.25">
      <c r="B631" s="134"/>
      <c r="C631" s="134"/>
    </row>
    <row r="632" spans="2:3" x14ac:dyDescent="0.25">
      <c r="B632" s="134"/>
      <c r="C632" s="134"/>
    </row>
    <row r="633" spans="2:3" x14ac:dyDescent="0.25">
      <c r="B633" s="134"/>
      <c r="C633" s="134"/>
    </row>
    <row r="634" spans="2:3" x14ac:dyDescent="0.25">
      <c r="B634" s="134"/>
      <c r="C634" s="134"/>
    </row>
    <row r="635" spans="2:3" x14ac:dyDescent="0.25">
      <c r="B635" s="134"/>
      <c r="C635" s="134"/>
    </row>
    <row r="636" spans="2:3" x14ac:dyDescent="0.25">
      <c r="B636" s="134"/>
      <c r="C636" s="134"/>
    </row>
    <row r="637" spans="2:3" x14ac:dyDescent="0.25">
      <c r="B637" s="134"/>
      <c r="C637" s="134"/>
    </row>
    <row r="638" spans="2:3" x14ac:dyDescent="0.25">
      <c r="B638" s="134"/>
      <c r="C638" s="134"/>
    </row>
    <row r="639" spans="2:3" x14ac:dyDescent="0.25">
      <c r="B639" s="134"/>
      <c r="C639" s="134"/>
    </row>
    <row r="640" spans="2:3" x14ac:dyDescent="0.25">
      <c r="B640" s="134"/>
      <c r="C640" s="134"/>
    </row>
    <row r="641" spans="2:3" x14ac:dyDescent="0.25">
      <c r="B641" s="134"/>
      <c r="C641" s="134"/>
    </row>
    <row r="642" spans="2:3" x14ac:dyDescent="0.25">
      <c r="B642" s="134"/>
      <c r="C642" s="134"/>
    </row>
    <row r="643" spans="2:3" x14ac:dyDescent="0.25">
      <c r="B643" s="134"/>
      <c r="C643" s="134"/>
    </row>
    <row r="644" spans="2:3" x14ac:dyDescent="0.25">
      <c r="B644" s="134"/>
      <c r="C644" s="134"/>
    </row>
    <row r="645" spans="2:3" x14ac:dyDescent="0.25">
      <c r="B645" s="134"/>
      <c r="C645" s="134"/>
    </row>
    <row r="646" spans="2:3" x14ac:dyDescent="0.25">
      <c r="B646" s="134"/>
      <c r="C646" s="134"/>
    </row>
    <row r="647" spans="2:3" x14ac:dyDescent="0.25">
      <c r="B647" s="134"/>
      <c r="C647" s="134"/>
    </row>
    <row r="648" spans="2:3" x14ac:dyDescent="0.25">
      <c r="B648" s="134"/>
      <c r="C648" s="134"/>
    </row>
    <row r="649" spans="2:3" x14ac:dyDescent="0.25">
      <c r="B649" s="134"/>
      <c r="C649" s="134"/>
    </row>
    <row r="650" spans="2:3" x14ac:dyDescent="0.25">
      <c r="B650" s="134"/>
      <c r="C650" s="134"/>
    </row>
    <row r="651" spans="2:3" x14ac:dyDescent="0.25">
      <c r="B651" s="134"/>
      <c r="C651" s="134"/>
    </row>
    <row r="652" spans="2:3" x14ac:dyDescent="0.25">
      <c r="B652" s="134"/>
      <c r="C652" s="134"/>
    </row>
    <row r="653" spans="2:3" x14ac:dyDescent="0.25">
      <c r="B653" s="134"/>
      <c r="C653" s="134"/>
    </row>
    <row r="654" spans="2:3" x14ac:dyDescent="0.25">
      <c r="B654" s="134"/>
      <c r="C654" s="134"/>
    </row>
    <row r="655" spans="2:3" x14ac:dyDescent="0.25">
      <c r="B655" s="134"/>
      <c r="C655" s="134"/>
    </row>
    <row r="656" spans="2:3" x14ac:dyDescent="0.25">
      <c r="B656" s="134"/>
      <c r="C656" s="134"/>
    </row>
    <row r="657" spans="2:3" x14ac:dyDescent="0.25">
      <c r="B657" s="134"/>
      <c r="C657" s="134"/>
    </row>
    <row r="658" spans="2:3" x14ac:dyDescent="0.25">
      <c r="B658" s="134"/>
      <c r="C658" s="134"/>
    </row>
    <row r="659" spans="2:3" x14ac:dyDescent="0.25">
      <c r="B659" s="134"/>
      <c r="C659" s="134"/>
    </row>
    <row r="660" spans="2:3" x14ac:dyDescent="0.25">
      <c r="B660" s="134"/>
      <c r="C660" s="134"/>
    </row>
    <row r="661" spans="2:3" x14ac:dyDescent="0.25">
      <c r="B661" s="134"/>
      <c r="C661" s="134"/>
    </row>
    <row r="662" spans="2:3" x14ac:dyDescent="0.25">
      <c r="B662" s="134"/>
      <c r="C662" s="134"/>
    </row>
    <row r="663" spans="2:3" x14ac:dyDescent="0.25">
      <c r="B663" s="134"/>
      <c r="C663" s="134"/>
    </row>
    <row r="664" spans="2:3" x14ac:dyDescent="0.25">
      <c r="B664" s="134"/>
      <c r="C664" s="134"/>
    </row>
    <row r="665" spans="2:3" x14ac:dyDescent="0.25">
      <c r="B665" s="134"/>
      <c r="C665" s="134"/>
    </row>
    <row r="666" spans="2:3" x14ac:dyDescent="0.25">
      <c r="B666" s="134"/>
      <c r="C666" s="134"/>
    </row>
    <row r="667" spans="2:3" x14ac:dyDescent="0.25">
      <c r="B667" s="134"/>
      <c r="C667" s="134"/>
    </row>
    <row r="668" spans="2:3" x14ac:dyDescent="0.25">
      <c r="B668" s="134"/>
      <c r="C668" s="134"/>
    </row>
    <row r="669" spans="2:3" x14ac:dyDescent="0.25">
      <c r="B669" s="134"/>
      <c r="C669" s="134"/>
    </row>
    <row r="670" spans="2:3" x14ac:dyDescent="0.25">
      <c r="B670" s="134"/>
      <c r="C670" s="134"/>
    </row>
    <row r="671" spans="2:3" x14ac:dyDescent="0.25">
      <c r="B671" s="134"/>
      <c r="C671" s="134"/>
    </row>
    <row r="672" spans="2:3" x14ac:dyDescent="0.25">
      <c r="B672" s="134"/>
      <c r="C672" s="134"/>
    </row>
    <row r="673" spans="2:3" x14ac:dyDescent="0.25">
      <c r="B673" s="134"/>
      <c r="C673" s="134"/>
    </row>
    <row r="674" spans="2:3" x14ac:dyDescent="0.25">
      <c r="B674" s="134"/>
      <c r="C674" s="134"/>
    </row>
    <row r="675" spans="2:3" x14ac:dyDescent="0.25">
      <c r="B675" s="134"/>
      <c r="C675" s="134"/>
    </row>
    <row r="676" spans="2:3" x14ac:dyDescent="0.25">
      <c r="B676" s="134"/>
      <c r="C676" s="134"/>
    </row>
    <row r="677" spans="2:3" x14ac:dyDescent="0.25">
      <c r="B677" s="134"/>
      <c r="C677" s="134"/>
    </row>
    <row r="678" spans="2:3" x14ac:dyDescent="0.25">
      <c r="B678" s="134"/>
      <c r="C678" s="134"/>
    </row>
    <row r="679" spans="2:3" x14ac:dyDescent="0.25">
      <c r="B679" s="134"/>
      <c r="C679" s="134"/>
    </row>
    <row r="680" spans="2:3" x14ac:dyDescent="0.25">
      <c r="B680" s="134"/>
      <c r="C680" s="134"/>
    </row>
    <row r="681" spans="2:3" x14ac:dyDescent="0.25">
      <c r="B681" s="134"/>
      <c r="C681" s="134"/>
    </row>
    <row r="682" spans="2:3" x14ac:dyDescent="0.25">
      <c r="B682" s="134"/>
      <c r="C682" s="134"/>
    </row>
    <row r="683" spans="2:3" x14ac:dyDescent="0.25">
      <c r="B683" s="134"/>
      <c r="C683" s="134"/>
    </row>
    <row r="684" spans="2:3" x14ac:dyDescent="0.25">
      <c r="B684" s="134"/>
      <c r="C684" s="134"/>
    </row>
    <row r="685" spans="2:3" x14ac:dyDescent="0.25">
      <c r="B685" s="134"/>
      <c r="C685" s="134"/>
    </row>
    <row r="686" spans="2:3" x14ac:dyDescent="0.25">
      <c r="B686" s="134"/>
      <c r="C686" s="134"/>
    </row>
    <row r="687" spans="2:3" x14ac:dyDescent="0.25">
      <c r="B687" s="134"/>
      <c r="C687" s="134"/>
    </row>
    <row r="688" spans="2:3" x14ac:dyDescent="0.25">
      <c r="B688" s="134"/>
      <c r="C688" s="134"/>
    </row>
    <row r="689" spans="2:3" x14ac:dyDescent="0.25">
      <c r="B689" s="134"/>
      <c r="C689" s="134"/>
    </row>
    <row r="690" spans="2:3" x14ac:dyDescent="0.25">
      <c r="B690" s="134"/>
      <c r="C690" s="134"/>
    </row>
    <row r="691" spans="2:3" x14ac:dyDescent="0.25">
      <c r="B691" s="134"/>
      <c r="C691" s="134"/>
    </row>
    <row r="692" spans="2:3" x14ac:dyDescent="0.25">
      <c r="B692" s="134"/>
      <c r="C692" s="134"/>
    </row>
    <row r="693" spans="2:3" x14ac:dyDescent="0.25">
      <c r="B693" s="134"/>
      <c r="C693" s="134"/>
    </row>
    <row r="694" spans="2:3" x14ac:dyDescent="0.25">
      <c r="B694" s="134"/>
      <c r="C694" s="134"/>
    </row>
    <row r="695" spans="2:3" x14ac:dyDescent="0.25">
      <c r="B695" s="134"/>
      <c r="C695" s="134"/>
    </row>
    <row r="696" spans="2:3" x14ac:dyDescent="0.25">
      <c r="B696" s="134"/>
      <c r="C696" s="134"/>
    </row>
    <row r="697" spans="2:3" x14ac:dyDescent="0.25">
      <c r="B697" s="134"/>
      <c r="C697" s="134"/>
    </row>
    <row r="698" spans="2:3" x14ac:dyDescent="0.25">
      <c r="B698" s="134"/>
      <c r="C698" s="134"/>
    </row>
    <row r="699" spans="2:3" x14ac:dyDescent="0.25">
      <c r="B699" s="134"/>
      <c r="C699" s="134"/>
    </row>
    <row r="700" spans="2:3" x14ac:dyDescent="0.25">
      <c r="B700" s="134"/>
      <c r="C700" s="134"/>
    </row>
    <row r="701" spans="2:3" x14ac:dyDescent="0.25">
      <c r="B701" s="134"/>
      <c r="C701" s="134"/>
    </row>
    <row r="702" spans="2:3" x14ac:dyDescent="0.25">
      <c r="B702" s="134"/>
      <c r="C702" s="134"/>
    </row>
    <row r="703" spans="2:3" x14ac:dyDescent="0.25">
      <c r="B703" s="134"/>
      <c r="C703" s="134"/>
    </row>
    <row r="704" spans="2:3" x14ac:dyDescent="0.25">
      <c r="B704" s="134"/>
      <c r="C704" s="134"/>
    </row>
    <row r="705" spans="2:3" x14ac:dyDescent="0.25">
      <c r="B705" s="134"/>
      <c r="C705" s="134"/>
    </row>
    <row r="706" spans="2:3" x14ac:dyDescent="0.25">
      <c r="B706" s="134"/>
      <c r="C706" s="134"/>
    </row>
    <row r="707" spans="2:3" x14ac:dyDescent="0.25">
      <c r="B707" s="134"/>
      <c r="C707" s="134"/>
    </row>
    <row r="708" spans="2:3" x14ac:dyDescent="0.25">
      <c r="B708" s="134"/>
      <c r="C708" s="134"/>
    </row>
    <row r="709" spans="2:3" x14ac:dyDescent="0.25">
      <c r="B709" s="134"/>
      <c r="C709" s="134"/>
    </row>
    <row r="710" spans="2:3" x14ac:dyDescent="0.25">
      <c r="B710" s="134"/>
      <c r="C710" s="134"/>
    </row>
    <row r="711" spans="2:3" x14ac:dyDescent="0.25">
      <c r="B711" s="134"/>
      <c r="C711" s="134"/>
    </row>
    <row r="712" spans="2:3" x14ac:dyDescent="0.25">
      <c r="B712" s="134"/>
      <c r="C712" s="134"/>
    </row>
    <row r="713" spans="2:3" x14ac:dyDescent="0.25">
      <c r="B713" s="134"/>
      <c r="C713" s="134"/>
    </row>
    <row r="714" spans="2:3" x14ac:dyDescent="0.25">
      <c r="B714" s="134"/>
      <c r="C714" s="134"/>
    </row>
    <row r="715" spans="2:3" x14ac:dyDescent="0.25">
      <c r="B715" s="134"/>
      <c r="C715" s="134"/>
    </row>
    <row r="716" spans="2:3" x14ac:dyDescent="0.25">
      <c r="B716" s="134"/>
      <c r="C716" s="134"/>
    </row>
    <row r="717" spans="2:3" x14ac:dyDescent="0.25">
      <c r="B717" s="134"/>
      <c r="C717" s="134"/>
    </row>
    <row r="718" spans="2:3" x14ac:dyDescent="0.25">
      <c r="B718" s="134"/>
      <c r="C718" s="134"/>
    </row>
    <row r="719" spans="2:3" x14ac:dyDescent="0.25">
      <c r="B719" s="134"/>
      <c r="C719" s="134"/>
    </row>
    <row r="720" spans="2:3" x14ac:dyDescent="0.25">
      <c r="B720" s="134"/>
      <c r="C720" s="134"/>
    </row>
    <row r="721" spans="2:3" x14ac:dyDescent="0.25">
      <c r="B721" s="134"/>
      <c r="C721" s="134"/>
    </row>
    <row r="722" spans="2:3" x14ac:dyDescent="0.25">
      <c r="B722" s="134"/>
      <c r="C722" s="134"/>
    </row>
    <row r="723" spans="2:3" x14ac:dyDescent="0.25">
      <c r="B723" s="134"/>
      <c r="C723" s="134"/>
    </row>
    <row r="724" spans="2:3" x14ac:dyDescent="0.25">
      <c r="B724" s="134"/>
      <c r="C724" s="134"/>
    </row>
    <row r="725" spans="2:3" x14ac:dyDescent="0.25">
      <c r="B725" s="134"/>
      <c r="C725" s="134"/>
    </row>
    <row r="726" spans="2:3" x14ac:dyDescent="0.25">
      <c r="B726" s="134"/>
      <c r="C726" s="134"/>
    </row>
    <row r="727" spans="2:3" x14ac:dyDescent="0.25">
      <c r="B727" s="134"/>
      <c r="C727" s="134"/>
    </row>
    <row r="728" spans="2:3" x14ac:dyDescent="0.25">
      <c r="B728" s="134"/>
      <c r="C728" s="134"/>
    </row>
    <row r="729" spans="2:3" x14ac:dyDescent="0.25">
      <c r="B729" s="134"/>
      <c r="C729" s="134"/>
    </row>
    <row r="730" spans="2:3" x14ac:dyDescent="0.25">
      <c r="B730" s="134"/>
      <c r="C730" s="134"/>
    </row>
    <row r="731" spans="2:3" x14ac:dyDescent="0.25">
      <c r="B731" s="134"/>
      <c r="C731" s="134"/>
    </row>
    <row r="732" spans="2:3" x14ac:dyDescent="0.25">
      <c r="B732" s="134"/>
      <c r="C732" s="134"/>
    </row>
    <row r="733" spans="2:3" x14ac:dyDescent="0.25">
      <c r="B733" s="134"/>
      <c r="C733" s="134"/>
    </row>
    <row r="734" spans="2:3" x14ac:dyDescent="0.25">
      <c r="B734" s="134"/>
      <c r="C734" s="134"/>
    </row>
    <row r="735" spans="2:3" x14ac:dyDescent="0.25">
      <c r="B735" s="134"/>
      <c r="C735" s="134"/>
    </row>
    <row r="736" spans="2:3" x14ac:dyDescent="0.25">
      <c r="B736" s="134"/>
      <c r="C736" s="134"/>
    </row>
    <row r="737" spans="2:3" x14ac:dyDescent="0.25">
      <c r="B737" s="134"/>
      <c r="C737" s="134"/>
    </row>
    <row r="738" spans="2:3" x14ac:dyDescent="0.25">
      <c r="B738" s="134"/>
      <c r="C738" s="134"/>
    </row>
    <row r="739" spans="2:3" x14ac:dyDescent="0.25">
      <c r="B739" s="134"/>
      <c r="C739" s="134"/>
    </row>
    <row r="740" spans="2:3" x14ac:dyDescent="0.25">
      <c r="B740" s="134"/>
      <c r="C740" s="134"/>
    </row>
    <row r="741" spans="2:3" x14ac:dyDescent="0.25">
      <c r="B741" s="134"/>
      <c r="C741" s="134"/>
    </row>
    <row r="742" spans="2:3" x14ac:dyDescent="0.25">
      <c r="B742" s="134"/>
      <c r="C742" s="134"/>
    </row>
    <row r="743" spans="2:3" x14ac:dyDescent="0.25">
      <c r="B743" s="134"/>
      <c r="C743" s="134"/>
    </row>
    <row r="744" spans="2:3" x14ac:dyDescent="0.25">
      <c r="B744" s="134"/>
      <c r="C744" s="134"/>
    </row>
    <row r="745" spans="2:3" x14ac:dyDescent="0.25">
      <c r="B745" s="134"/>
      <c r="C745" s="134"/>
    </row>
    <row r="746" spans="2:3" x14ac:dyDescent="0.25">
      <c r="B746" s="134"/>
      <c r="C746" s="134"/>
    </row>
    <row r="747" spans="2:3" x14ac:dyDescent="0.25">
      <c r="B747" s="134"/>
      <c r="C747" s="134"/>
    </row>
    <row r="748" spans="2:3" x14ac:dyDescent="0.25">
      <c r="B748" s="134"/>
      <c r="C748" s="134"/>
    </row>
    <row r="749" spans="2:3" x14ac:dyDescent="0.25">
      <c r="B749" s="134"/>
      <c r="C749" s="134"/>
    </row>
    <row r="750" spans="2:3" x14ac:dyDescent="0.25">
      <c r="B750" s="134"/>
      <c r="C750" s="134"/>
    </row>
    <row r="751" spans="2:3" x14ac:dyDescent="0.25">
      <c r="B751" s="134"/>
      <c r="C751" s="134"/>
    </row>
    <row r="752" spans="2:3" x14ac:dyDescent="0.25">
      <c r="B752" s="134"/>
      <c r="C752" s="134"/>
    </row>
    <row r="753" spans="2:3" x14ac:dyDescent="0.25">
      <c r="B753" s="134"/>
      <c r="C753" s="134"/>
    </row>
    <row r="754" spans="2:3" x14ac:dyDescent="0.25">
      <c r="B754" s="134"/>
      <c r="C754" s="134"/>
    </row>
    <row r="755" spans="2:3" x14ac:dyDescent="0.25">
      <c r="B755" s="134"/>
      <c r="C755" s="134"/>
    </row>
    <row r="756" spans="2:3" x14ac:dyDescent="0.25">
      <c r="B756" s="134"/>
      <c r="C756" s="134"/>
    </row>
    <row r="757" spans="2:3" x14ac:dyDescent="0.25">
      <c r="B757" s="134"/>
      <c r="C757" s="134"/>
    </row>
    <row r="758" spans="2:3" x14ac:dyDescent="0.25">
      <c r="B758" s="134"/>
      <c r="C758" s="134"/>
    </row>
    <row r="759" spans="2:3" x14ac:dyDescent="0.25">
      <c r="B759" s="134"/>
      <c r="C759" s="134"/>
    </row>
    <row r="760" spans="2:3" x14ac:dyDescent="0.25">
      <c r="B760" s="134"/>
      <c r="C760" s="134"/>
    </row>
    <row r="761" spans="2:3" x14ac:dyDescent="0.25">
      <c r="B761" s="134"/>
      <c r="C761" s="134"/>
    </row>
    <row r="762" spans="2:3" x14ac:dyDescent="0.25">
      <c r="B762" s="134"/>
      <c r="C762" s="134"/>
    </row>
    <row r="763" spans="2:3" x14ac:dyDescent="0.25">
      <c r="B763" s="134"/>
      <c r="C763" s="134"/>
    </row>
    <row r="764" spans="2:3" x14ac:dyDescent="0.25">
      <c r="B764" s="134"/>
      <c r="C764" s="134"/>
    </row>
    <row r="765" spans="2:3" x14ac:dyDescent="0.25">
      <c r="B765" s="134"/>
      <c r="C765" s="134"/>
    </row>
    <row r="766" spans="2:3" x14ac:dyDescent="0.25">
      <c r="B766" s="134"/>
      <c r="C766" s="134"/>
    </row>
    <row r="767" spans="2:3" x14ac:dyDescent="0.25">
      <c r="B767" s="134"/>
      <c r="C767" s="134"/>
    </row>
    <row r="768" spans="2:3" x14ac:dyDescent="0.25">
      <c r="B768" s="134"/>
      <c r="C768" s="134"/>
    </row>
    <row r="769" spans="2:3" x14ac:dyDescent="0.25">
      <c r="B769" s="134"/>
      <c r="C769" s="134"/>
    </row>
    <row r="770" spans="2:3" x14ac:dyDescent="0.25">
      <c r="B770" s="134"/>
      <c r="C770" s="134"/>
    </row>
    <row r="771" spans="2:3" x14ac:dyDescent="0.25">
      <c r="B771" s="134"/>
      <c r="C771" s="134"/>
    </row>
    <row r="772" spans="2:3" x14ac:dyDescent="0.25">
      <c r="B772" s="134"/>
      <c r="C772" s="134"/>
    </row>
    <row r="773" spans="2:3" x14ac:dyDescent="0.25">
      <c r="B773" s="134"/>
      <c r="C773" s="134"/>
    </row>
    <row r="774" spans="2:3" x14ac:dyDescent="0.25">
      <c r="B774" s="134"/>
      <c r="C774" s="134"/>
    </row>
    <row r="775" spans="2:3" x14ac:dyDescent="0.25">
      <c r="B775" s="134"/>
      <c r="C775" s="134"/>
    </row>
    <row r="776" spans="2:3" x14ac:dyDescent="0.25">
      <c r="B776" s="134"/>
      <c r="C776" s="134"/>
    </row>
    <row r="777" spans="2:3" x14ac:dyDescent="0.25">
      <c r="B777" s="134"/>
      <c r="C777" s="134"/>
    </row>
    <row r="778" spans="2:3" x14ac:dyDescent="0.25">
      <c r="B778" s="134"/>
      <c r="C778" s="134"/>
    </row>
    <row r="779" spans="2:3" x14ac:dyDescent="0.25">
      <c r="B779" s="134"/>
      <c r="C779" s="134"/>
    </row>
    <row r="780" spans="2:3" x14ac:dyDescent="0.25">
      <c r="B780" s="134"/>
      <c r="C780" s="134"/>
    </row>
    <row r="781" spans="2:3" x14ac:dyDescent="0.25">
      <c r="B781" s="134"/>
      <c r="C781" s="134"/>
    </row>
    <row r="782" spans="2:3" x14ac:dyDescent="0.25">
      <c r="B782" s="134"/>
      <c r="C782" s="134"/>
    </row>
    <row r="783" spans="2:3" x14ac:dyDescent="0.25">
      <c r="B783" s="134"/>
      <c r="C783" s="134"/>
    </row>
    <row r="784" spans="2:3" x14ac:dyDescent="0.25">
      <c r="B784" s="134"/>
      <c r="C784" s="134"/>
    </row>
    <row r="785" spans="2:3" x14ac:dyDescent="0.25">
      <c r="B785" s="134"/>
      <c r="C785" s="134"/>
    </row>
    <row r="786" spans="2:3" x14ac:dyDescent="0.25">
      <c r="B786" s="134"/>
      <c r="C786" s="134"/>
    </row>
    <row r="787" spans="2:3" x14ac:dyDescent="0.25">
      <c r="B787" s="134"/>
      <c r="C787" s="134"/>
    </row>
    <row r="788" spans="2:3" x14ac:dyDescent="0.25">
      <c r="B788" s="134"/>
      <c r="C788" s="134"/>
    </row>
    <row r="789" spans="2:3" x14ac:dyDescent="0.25">
      <c r="B789" s="134"/>
      <c r="C789" s="134"/>
    </row>
    <row r="790" spans="2:3" x14ac:dyDescent="0.25">
      <c r="B790" s="134"/>
      <c r="C790" s="134"/>
    </row>
    <row r="791" spans="2:3" x14ac:dyDescent="0.25">
      <c r="B791" s="134"/>
      <c r="C791" s="134"/>
    </row>
    <row r="792" spans="2:3" x14ac:dyDescent="0.25">
      <c r="B792" s="134"/>
      <c r="C792" s="134"/>
    </row>
    <row r="793" spans="2:3" x14ac:dyDescent="0.25">
      <c r="B793" s="134"/>
      <c r="C793" s="134"/>
    </row>
    <row r="794" spans="2:3" x14ac:dyDescent="0.25">
      <c r="B794" s="134"/>
      <c r="C794" s="134"/>
    </row>
    <row r="795" spans="2:3" x14ac:dyDescent="0.25">
      <c r="B795" s="134"/>
      <c r="C795" s="134"/>
    </row>
    <row r="796" spans="2:3" x14ac:dyDescent="0.25">
      <c r="B796" s="134"/>
      <c r="C796" s="134"/>
    </row>
    <row r="797" spans="2:3" x14ac:dyDescent="0.25">
      <c r="B797" s="134"/>
      <c r="C797" s="134"/>
    </row>
    <row r="798" spans="2:3" x14ac:dyDescent="0.25">
      <c r="B798" s="134"/>
      <c r="C798" s="134"/>
    </row>
    <row r="799" spans="2:3" x14ac:dyDescent="0.25">
      <c r="B799" s="134"/>
      <c r="C799" s="134"/>
    </row>
    <row r="800" spans="2:3" x14ac:dyDescent="0.25">
      <c r="B800" s="134"/>
      <c r="C800" s="134"/>
    </row>
    <row r="801" spans="2:3" x14ac:dyDescent="0.25">
      <c r="B801" s="134"/>
      <c r="C801" s="134"/>
    </row>
    <row r="802" spans="2:3" x14ac:dyDescent="0.25">
      <c r="B802" s="134"/>
      <c r="C802" s="134"/>
    </row>
    <row r="803" spans="2:3" x14ac:dyDescent="0.25">
      <c r="B803" s="134"/>
      <c r="C803" s="134"/>
    </row>
    <row r="804" spans="2:3" x14ac:dyDescent="0.25">
      <c r="B804" s="134"/>
      <c r="C804" s="134"/>
    </row>
    <row r="805" spans="2:3" x14ac:dyDescent="0.25">
      <c r="B805" s="134"/>
      <c r="C805" s="134"/>
    </row>
    <row r="806" spans="2:3" x14ac:dyDescent="0.25">
      <c r="B806" s="134"/>
      <c r="C806" s="134"/>
    </row>
    <row r="807" spans="2:3" x14ac:dyDescent="0.25">
      <c r="B807" s="134"/>
      <c r="C807" s="134"/>
    </row>
    <row r="808" spans="2:3" x14ac:dyDescent="0.25">
      <c r="B808" s="134"/>
      <c r="C808" s="134"/>
    </row>
    <row r="809" spans="2:3" x14ac:dyDescent="0.25">
      <c r="B809" s="134"/>
      <c r="C809" s="134"/>
    </row>
    <row r="810" spans="2:3" x14ac:dyDescent="0.25">
      <c r="B810" s="134"/>
      <c r="C810" s="134"/>
    </row>
    <row r="811" spans="2:3" x14ac:dyDescent="0.25">
      <c r="B811" s="134"/>
      <c r="C811" s="134"/>
    </row>
    <row r="812" spans="2:3" x14ac:dyDescent="0.25">
      <c r="B812" s="134"/>
      <c r="C812" s="134"/>
    </row>
    <row r="813" spans="2:3" x14ac:dyDescent="0.25">
      <c r="B813" s="134"/>
      <c r="C813" s="134"/>
    </row>
    <row r="814" spans="2:3" x14ac:dyDescent="0.25">
      <c r="B814" s="134"/>
      <c r="C814" s="134"/>
    </row>
    <row r="815" spans="2:3" x14ac:dyDescent="0.25">
      <c r="B815" s="134"/>
      <c r="C815" s="134"/>
    </row>
    <row r="816" spans="2:3" x14ac:dyDescent="0.25">
      <c r="B816" s="134"/>
      <c r="C816" s="134"/>
    </row>
    <row r="817" spans="2:3" x14ac:dyDescent="0.25">
      <c r="B817" s="134"/>
      <c r="C817" s="134"/>
    </row>
    <row r="818" spans="2:3" x14ac:dyDescent="0.25">
      <c r="B818" s="134"/>
      <c r="C818" s="134"/>
    </row>
    <row r="819" spans="2:3" x14ac:dyDescent="0.25">
      <c r="B819" s="134"/>
      <c r="C819" s="134"/>
    </row>
    <row r="820" spans="2:3" x14ac:dyDescent="0.25">
      <c r="B820" s="134"/>
      <c r="C820" s="134"/>
    </row>
    <row r="821" spans="2:3" x14ac:dyDescent="0.25">
      <c r="B821" s="134"/>
      <c r="C821" s="134"/>
    </row>
    <row r="822" spans="2:3" x14ac:dyDescent="0.25">
      <c r="B822" s="134"/>
      <c r="C822" s="134"/>
    </row>
    <row r="823" spans="2:3" x14ac:dyDescent="0.25">
      <c r="B823" s="134"/>
      <c r="C823" s="134"/>
    </row>
    <row r="824" spans="2:3" x14ac:dyDescent="0.25">
      <c r="B824" s="134"/>
      <c r="C824" s="134"/>
    </row>
    <row r="825" spans="2:3" x14ac:dyDescent="0.25">
      <c r="B825" s="134"/>
      <c r="C825" s="134"/>
    </row>
    <row r="826" spans="2:3" x14ac:dyDescent="0.25">
      <c r="B826" s="134"/>
      <c r="C826" s="134"/>
    </row>
    <row r="827" spans="2:3" x14ac:dyDescent="0.25">
      <c r="B827" s="134"/>
      <c r="C827" s="134"/>
    </row>
    <row r="828" spans="2:3" x14ac:dyDescent="0.25">
      <c r="B828" s="134"/>
      <c r="C828" s="134"/>
    </row>
    <row r="829" spans="2:3" x14ac:dyDescent="0.25">
      <c r="B829" s="134"/>
      <c r="C829" s="134"/>
    </row>
    <row r="830" spans="2:3" x14ac:dyDescent="0.25">
      <c r="B830" s="134"/>
      <c r="C830" s="134"/>
    </row>
    <row r="831" spans="2:3" x14ac:dyDescent="0.25">
      <c r="B831" s="134"/>
      <c r="C831" s="134"/>
    </row>
    <row r="832" spans="2:3" x14ac:dyDescent="0.25">
      <c r="B832" s="134"/>
      <c r="C832" s="134"/>
    </row>
    <row r="833" spans="2:3" x14ac:dyDescent="0.25">
      <c r="B833" s="134"/>
      <c r="C833" s="134"/>
    </row>
    <row r="834" spans="2:3" x14ac:dyDescent="0.25">
      <c r="B834" s="134"/>
      <c r="C834" s="134"/>
    </row>
    <row r="835" spans="2:3" x14ac:dyDescent="0.25">
      <c r="B835" s="134"/>
      <c r="C835" s="134"/>
    </row>
    <row r="836" spans="2:3" x14ac:dyDescent="0.25">
      <c r="B836" s="134"/>
      <c r="C836" s="134"/>
    </row>
    <row r="837" spans="2:3" x14ac:dyDescent="0.25">
      <c r="B837" s="134"/>
      <c r="C837" s="134"/>
    </row>
    <row r="838" spans="2:3" x14ac:dyDescent="0.25">
      <c r="B838" s="134"/>
      <c r="C838" s="134"/>
    </row>
    <row r="839" spans="2:3" x14ac:dyDescent="0.25">
      <c r="B839" s="134"/>
      <c r="C839" s="134"/>
    </row>
    <row r="840" spans="2:3" x14ac:dyDescent="0.25">
      <c r="B840" s="134"/>
      <c r="C840" s="134"/>
    </row>
    <row r="841" spans="2:3" x14ac:dyDescent="0.25">
      <c r="B841" s="134"/>
      <c r="C841" s="134"/>
    </row>
    <row r="842" spans="2:3" x14ac:dyDescent="0.25">
      <c r="B842" s="134"/>
      <c r="C842" s="134"/>
    </row>
    <row r="843" spans="2:3" x14ac:dyDescent="0.25">
      <c r="B843" s="134"/>
      <c r="C843" s="134"/>
    </row>
    <row r="844" spans="2:3" x14ac:dyDescent="0.25">
      <c r="B844" s="134"/>
      <c r="C844" s="134"/>
    </row>
    <row r="845" spans="2:3" x14ac:dyDescent="0.25">
      <c r="B845" s="134"/>
      <c r="C845" s="134"/>
    </row>
    <row r="846" spans="2:3" x14ac:dyDescent="0.25">
      <c r="B846" s="134"/>
      <c r="C846" s="134"/>
    </row>
    <row r="847" spans="2:3" x14ac:dyDescent="0.25">
      <c r="B847" s="134"/>
      <c r="C847" s="134"/>
    </row>
    <row r="848" spans="2:3" x14ac:dyDescent="0.25">
      <c r="B848" s="134"/>
      <c r="C848" s="134"/>
    </row>
    <row r="849" spans="2:3" x14ac:dyDescent="0.25">
      <c r="B849" s="134"/>
      <c r="C849" s="134"/>
    </row>
    <row r="850" spans="2:3" x14ac:dyDescent="0.25">
      <c r="B850" s="134"/>
      <c r="C850" s="134"/>
    </row>
    <row r="851" spans="2:3" x14ac:dyDescent="0.25">
      <c r="B851" s="134"/>
      <c r="C851" s="134"/>
    </row>
    <row r="852" spans="2:3" x14ac:dyDescent="0.25">
      <c r="B852" s="134"/>
      <c r="C852" s="134"/>
    </row>
    <row r="853" spans="2:3" x14ac:dyDescent="0.25">
      <c r="B853" s="134"/>
      <c r="C853" s="134"/>
    </row>
    <row r="854" spans="2:3" x14ac:dyDescent="0.25">
      <c r="B854" s="134"/>
      <c r="C854" s="134"/>
    </row>
    <row r="855" spans="2:3" x14ac:dyDescent="0.25">
      <c r="B855" s="134"/>
      <c r="C855" s="134"/>
    </row>
    <row r="856" spans="2:3" x14ac:dyDescent="0.25">
      <c r="B856" s="134"/>
      <c r="C856" s="134"/>
    </row>
    <row r="857" spans="2:3" x14ac:dyDescent="0.25">
      <c r="B857" s="134"/>
      <c r="C857" s="134"/>
    </row>
    <row r="858" spans="2:3" x14ac:dyDescent="0.25">
      <c r="B858" s="134"/>
      <c r="C858" s="134"/>
    </row>
    <row r="859" spans="2:3" x14ac:dyDescent="0.25">
      <c r="B859" s="134"/>
      <c r="C859" s="134"/>
    </row>
    <row r="860" spans="2:3" x14ac:dyDescent="0.25">
      <c r="B860" s="134"/>
      <c r="C860" s="134"/>
    </row>
    <row r="861" spans="2:3" x14ac:dyDescent="0.25">
      <c r="B861" s="134"/>
      <c r="C861" s="134"/>
    </row>
    <row r="862" spans="2:3" x14ac:dyDescent="0.25">
      <c r="B862" s="134"/>
      <c r="C862" s="134"/>
    </row>
    <row r="863" spans="2:3" x14ac:dyDescent="0.25">
      <c r="B863" s="134"/>
      <c r="C863" s="134"/>
    </row>
    <row r="864" spans="2:3" x14ac:dyDescent="0.25">
      <c r="B864" s="134"/>
      <c r="C864" s="134"/>
    </row>
    <row r="865" spans="2:3" x14ac:dyDescent="0.25">
      <c r="B865" s="134"/>
      <c r="C865" s="134"/>
    </row>
    <row r="866" spans="2:3" x14ac:dyDescent="0.25">
      <c r="B866" s="134"/>
      <c r="C866" s="134"/>
    </row>
    <row r="867" spans="2:3" x14ac:dyDescent="0.25">
      <c r="B867" s="134"/>
      <c r="C867" s="134"/>
    </row>
    <row r="868" spans="2:3" x14ac:dyDescent="0.25">
      <c r="B868" s="134"/>
      <c r="C868" s="134"/>
    </row>
    <row r="869" spans="2:3" x14ac:dyDescent="0.25">
      <c r="B869" s="134"/>
      <c r="C869" s="134"/>
    </row>
    <row r="870" spans="2:3" x14ac:dyDescent="0.25">
      <c r="B870" s="134"/>
      <c r="C870" s="134"/>
    </row>
    <row r="871" spans="2:3" x14ac:dyDescent="0.25">
      <c r="B871" s="134"/>
      <c r="C871" s="134"/>
    </row>
    <row r="872" spans="2:3" x14ac:dyDescent="0.25">
      <c r="B872" s="134"/>
      <c r="C872" s="134"/>
    </row>
    <row r="873" spans="2:3" x14ac:dyDescent="0.25">
      <c r="B873" s="134"/>
      <c r="C873" s="134"/>
    </row>
    <row r="874" spans="2:3" x14ac:dyDescent="0.25">
      <c r="B874" s="134"/>
      <c r="C874" s="134"/>
    </row>
    <row r="875" spans="2:3" x14ac:dyDescent="0.25">
      <c r="B875" s="134"/>
      <c r="C875" s="134"/>
    </row>
    <row r="876" spans="2:3" x14ac:dyDescent="0.25">
      <c r="B876" s="134"/>
      <c r="C876" s="134"/>
    </row>
    <row r="877" spans="2:3" x14ac:dyDescent="0.25">
      <c r="B877" s="134"/>
      <c r="C877" s="134"/>
    </row>
    <row r="878" spans="2:3" x14ac:dyDescent="0.25">
      <c r="B878" s="134"/>
      <c r="C878" s="134"/>
    </row>
    <row r="879" spans="2:3" x14ac:dyDescent="0.25">
      <c r="B879" s="134"/>
      <c r="C879" s="134"/>
    </row>
    <row r="880" spans="2:3" x14ac:dyDescent="0.25">
      <c r="B880" s="134"/>
      <c r="C880" s="134"/>
    </row>
    <row r="881" spans="2:3" x14ac:dyDescent="0.25">
      <c r="B881" s="134"/>
      <c r="C881" s="134"/>
    </row>
    <row r="882" spans="2:3" x14ac:dyDescent="0.25">
      <c r="B882" s="134"/>
      <c r="C882" s="134"/>
    </row>
    <row r="883" spans="2:3" x14ac:dyDescent="0.25">
      <c r="B883" s="134"/>
      <c r="C883" s="134"/>
    </row>
    <row r="884" spans="2:3" x14ac:dyDescent="0.25">
      <c r="B884" s="134"/>
      <c r="C884" s="134"/>
    </row>
    <row r="885" spans="2:3" x14ac:dyDescent="0.25">
      <c r="B885" s="134"/>
      <c r="C885" s="134"/>
    </row>
    <row r="886" spans="2:3" x14ac:dyDescent="0.25">
      <c r="B886" s="134"/>
      <c r="C886" s="134"/>
    </row>
    <row r="887" spans="2:3" x14ac:dyDescent="0.25">
      <c r="B887" s="134"/>
      <c r="C887" s="134"/>
    </row>
    <row r="888" spans="2:3" x14ac:dyDescent="0.25">
      <c r="B888" s="134"/>
      <c r="C888" s="134"/>
    </row>
    <row r="889" spans="2:3" x14ac:dyDescent="0.25">
      <c r="B889" s="134"/>
      <c r="C889" s="134"/>
    </row>
    <row r="890" spans="2:3" x14ac:dyDescent="0.25">
      <c r="B890" s="134"/>
      <c r="C890" s="134"/>
    </row>
    <row r="891" spans="2:3" x14ac:dyDescent="0.25">
      <c r="B891" s="134"/>
      <c r="C891" s="134"/>
    </row>
    <row r="892" spans="2:3" x14ac:dyDescent="0.25">
      <c r="B892" s="134"/>
      <c r="C892" s="134"/>
    </row>
    <row r="893" spans="2:3" x14ac:dyDescent="0.25">
      <c r="B893" s="134"/>
      <c r="C893" s="134"/>
    </row>
    <row r="894" spans="2:3" x14ac:dyDescent="0.25">
      <c r="B894" s="134"/>
      <c r="C894" s="134"/>
    </row>
    <row r="895" spans="2:3" x14ac:dyDescent="0.25">
      <c r="B895" s="134"/>
      <c r="C895" s="134"/>
    </row>
    <row r="896" spans="2:3" x14ac:dyDescent="0.25">
      <c r="B896" s="134"/>
      <c r="C896" s="134"/>
    </row>
    <row r="897" spans="2:3" x14ac:dyDescent="0.25">
      <c r="B897" s="134"/>
      <c r="C897" s="134"/>
    </row>
    <row r="898" spans="2:3" x14ac:dyDescent="0.25">
      <c r="B898" s="134"/>
      <c r="C898" s="134"/>
    </row>
    <row r="899" spans="2:3" x14ac:dyDescent="0.25">
      <c r="B899" s="134"/>
      <c r="C899" s="134"/>
    </row>
    <row r="900" spans="2:3" x14ac:dyDescent="0.25">
      <c r="B900" s="134"/>
      <c r="C900" s="134"/>
    </row>
    <row r="901" spans="2:3" x14ac:dyDescent="0.25">
      <c r="B901" s="134"/>
      <c r="C901" s="134"/>
    </row>
    <row r="902" spans="2:3" x14ac:dyDescent="0.25">
      <c r="B902" s="134"/>
      <c r="C902" s="134"/>
    </row>
    <row r="903" spans="2:3" x14ac:dyDescent="0.25">
      <c r="B903" s="134"/>
      <c r="C903" s="134"/>
    </row>
    <row r="904" spans="2:3" x14ac:dyDescent="0.25">
      <c r="B904" s="134"/>
      <c r="C904" s="134"/>
    </row>
    <row r="905" spans="2:3" x14ac:dyDescent="0.25">
      <c r="B905" s="134"/>
      <c r="C905" s="134"/>
    </row>
    <row r="906" spans="2:3" x14ac:dyDescent="0.25">
      <c r="B906" s="134"/>
      <c r="C906" s="134"/>
    </row>
    <row r="907" spans="2:3" x14ac:dyDescent="0.25">
      <c r="B907" s="134"/>
      <c r="C907" s="134"/>
    </row>
    <row r="908" spans="2:3" x14ac:dyDescent="0.25">
      <c r="B908" s="134"/>
      <c r="C908" s="134"/>
    </row>
    <row r="909" spans="2:3" x14ac:dyDescent="0.25">
      <c r="B909" s="134"/>
      <c r="C909" s="134"/>
    </row>
    <row r="910" spans="2:3" x14ac:dyDescent="0.25">
      <c r="B910" s="134"/>
      <c r="C910" s="134"/>
    </row>
    <row r="911" spans="2:3" x14ac:dyDescent="0.25">
      <c r="B911" s="134"/>
      <c r="C911" s="134"/>
    </row>
    <row r="912" spans="2:3" x14ac:dyDescent="0.25">
      <c r="B912" s="134"/>
      <c r="C912" s="134"/>
    </row>
    <row r="913" spans="2:3" x14ac:dyDescent="0.25">
      <c r="B913" s="134"/>
      <c r="C913" s="134"/>
    </row>
    <row r="914" spans="2:3" x14ac:dyDescent="0.25">
      <c r="B914" s="134"/>
      <c r="C914" s="134"/>
    </row>
    <row r="915" spans="2:3" x14ac:dyDescent="0.25">
      <c r="B915" s="134"/>
      <c r="C915" s="134"/>
    </row>
    <row r="916" spans="2:3" x14ac:dyDescent="0.25">
      <c r="B916" s="134"/>
      <c r="C916" s="134"/>
    </row>
    <row r="917" spans="2:3" x14ac:dyDescent="0.25">
      <c r="B917" s="134"/>
      <c r="C917" s="134"/>
    </row>
    <row r="918" spans="2:3" x14ac:dyDescent="0.25">
      <c r="B918" s="134"/>
      <c r="C918" s="134"/>
    </row>
    <row r="919" spans="2:3" x14ac:dyDescent="0.25">
      <c r="B919" s="134"/>
      <c r="C919" s="134"/>
    </row>
    <row r="920" spans="2:3" x14ac:dyDescent="0.25">
      <c r="B920" s="134"/>
      <c r="C920" s="134"/>
    </row>
    <row r="921" spans="2:3" x14ac:dyDescent="0.25">
      <c r="B921" s="134"/>
      <c r="C921" s="134"/>
    </row>
    <row r="922" spans="2:3" x14ac:dyDescent="0.25">
      <c r="B922" s="134"/>
      <c r="C922" s="134"/>
    </row>
    <row r="923" spans="2:3" x14ac:dyDescent="0.25">
      <c r="B923" s="134"/>
      <c r="C923" s="134"/>
    </row>
    <row r="924" spans="2:3" x14ac:dyDescent="0.25">
      <c r="B924" s="134"/>
      <c r="C924" s="134"/>
    </row>
    <row r="925" spans="2:3" x14ac:dyDescent="0.25">
      <c r="B925" s="134"/>
      <c r="C925" s="134"/>
    </row>
    <row r="926" spans="2:3" x14ac:dyDescent="0.25">
      <c r="B926" s="134"/>
      <c r="C926" s="134"/>
    </row>
    <row r="927" spans="2:3" x14ac:dyDescent="0.25">
      <c r="B927" s="134"/>
      <c r="C927" s="134"/>
    </row>
    <row r="928" spans="2:3" x14ac:dyDescent="0.25">
      <c r="B928" s="134"/>
      <c r="C928" s="134"/>
    </row>
    <row r="929" spans="2:3" x14ac:dyDescent="0.25">
      <c r="B929" s="134"/>
      <c r="C929" s="134"/>
    </row>
    <row r="930" spans="2:3" x14ac:dyDescent="0.25">
      <c r="B930" s="134"/>
      <c r="C930" s="134"/>
    </row>
    <row r="931" spans="2:3" x14ac:dyDescent="0.25">
      <c r="B931" s="134"/>
      <c r="C931" s="134"/>
    </row>
    <row r="932" spans="2:3" x14ac:dyDescent="0.25">
      <c r="B932" s="134"/>
      <c r="C932" s="134"/>
    </row>
    <row r="933" spans="2:3" x14ac:dyDescent="0.25">
      <c r="B933" s="134"/>
      <c r="C933" s="134"/>
    </row>
    <row r="934" spans="2:3" x14ac:dyDescent="0.25">
      <c r="B934" s="134"/>
      <c r="C934" s="134"/>
    </row>
    <row r="935" spans="2:3" x14ac:dyDescent="0.25">
      <c r="B935" s="134"/>
      <c r="C935" s="134"/>
    </row>
    <row r="936" spans="2:3" x14ac:dyDescent="0.25">
      <c r="B936" s="134"/>
      <c r="C936" s="134"/>
    </row>
    <row r="937" spans="2:3" x14ac:dyDescent="0.25">
      <c r="B937" s="134"/>
      <c r="C937" s="134"/>
    </row>
    <row r="938" spans="2:3" x14ac:dyDescent="0.25">
      <c r="B938" s="134"/>
      <c r="C938" s="134"/>
    </row>
    <row r="939" spans="2:3" x14ac:dyDescent="0.25">
      <c r="B939" s="134"/>
      <c r="C939" s="134"/>
    </row>
    <row r="940" spans="2:3" x14ac:dyDescent="0.25">
      <c r="B940" s="134"/>
      <c r="C940" s="134"/>
    </row>
    <row r="941" spans="2:3" x14ac:dyDescent="0.25">
      <c r="B941" s="134"/>
      <c r="C941" s="134"/>
    </row>
    <row r="942" spans="2:3" x14ac:dyDescent="0.25">
      <c r="B942" s="134"/>
      <c r="C942" s="134"/>
    </row>
    <row r="943" spans="2:3" x14ac:dyDescent="0.25">
      <c r="B943" s="134"/>
      <c r="C943" s="134"/>
    </row>
    <row r="944" spans="2:3" x14ac:dyDescent="0.25">
      <c r="B944" s="134"/>
      <c r="C944" s="134"/>
    </row>
    <row r="945" spans="2:3" x14ac:dyDescent="0.25">
      <c r="B945" s="134"/>
      <c r="C945" s="134"/>
    </row>
    <row r="946" spans="2:3" x14ac:dyDescent="0.25">
      <c r="B946" s="134"/>
      <c r="C946" s="134"/>
    </row>
    <row r="947" spans="2:3" x14ac:dyDescent="0.25">
      <c r="B947" s="134"/>
      <c r="C947" s="134"/>
    </row>
    <row r="948" spans="2:3" x14ac:dyDescent="0.25">
      <c r="B948" s="134"/>
      <c r="C948" s="134"/>
    </row>
    <row r="949" spans="2:3" x14ac:dyDescent="0.25">
      <c r="B949" s="134"/>
      <c r="C949" s="134"/>
    </row>
    <row r="950" spans="2:3" x14ac:dyDescent="0.25">
      <c r="B950" s="134"/>
      <c r="C950" s="134"/>
    </row>
    <row r="951" spans="2:3" x14ac:dyDescent="0.25">
      <c r="B951" s="134"/>
      <c r="C951" s="134"/>
    </row>
    <row r="952" spans="2:3" x14ac:dyDescent="0.25">
      <c r="B952" s="134"/>
      <c r="C952" s="134"/>
    </row>
    <row r="953" spans="2:3" x14ac:dyDescent="0.25">
      <c r="B953" s="134"/>
      <c r="C953" s="134"/>
    </row>
    <row r="954" spans="2:3" x14ac:dyDescent="0.25">
      <c r="B954" s="134"/>
      <c r="C954" s="134"/>
    </row>
    <row r="955" spans="2:3" x14ac:dyDescent="0.25">
      <c r="B955" s="134"/>
      <c r="C955" s="134"/>
    </row>
    <row r="956" spans="2:3" x14ac:dyDescent="0.25">
      <c r="B956" s="134"/>
      <c r="C956" s="134"/>
    </row>
    <row r="957" spans="2:3" x14ac:dyDescent="0.25">
      <c r="B957" s="134"/>
      <c r="C957" s="134"/>
    </row>
    <row r="958" spans="2:3" x14ac:dyDescent="0.25">
      <c r="B958" s="134"/>
      <c r="C958" s="134"/>
    </row>
    <row r="959" spans="2:3" x14ac:dyDescent="0.25">
      <c r="B959" s="134"/>
      <c r="C959" s="134"/>
    </row>
    <row r="960" spans="2:3" x14ac:dyDescent="0.25">
      <c r="B960" s="134"/>
      <c r="C960" s="134"/>
    </row>
    <row r="961" spans="2:3" x14ac:dyDescent="0.25">
      <c r="B961" s="134"/>
      <c r="C961" s="134"/>
    </row>
    <row r="962" spans="2:3" x14ac:dyDescent="0.25">
      <c r="B962" s="134"/>
      <c r="C962" s="134"/>
    </row>
    <row r="963" spans="2:3" x14ac:dyDescent="0.25">
      <c r="B963" s="134"/>
      <c r="C963" s="134"/>
    </row>
    <row r="964" spans="2:3" x14ac:dyDescent="0.25">
      <c r="B964" s="134"/>
      <c r="C964" s="134"/>
    </row>
    <row r="965" spans="2:3" x14ac:dyDescent="0.25">
      <c r="B965" s="134"/>
      <c r="C965" s="134"/>
    </row>
    <row r="966" spans="2:3" x14ac:dyDescent="0.25">
      <c r="B966" s="134"/>
      <c r="C966" s="134"/>
    </row>
    <row r="967" spans="2:3" x14ac:dyDescent="0.25">
      <c r="B967" s="134"/>
      <c r="C967" s="134"/>
    </row>
    <row r="968" spans="2:3" x14ac:dyDescent="0.25">
      <c r="B968" s="134"/>
      <c r="C968" s="134"/>
    </row>
    <row r="969" spans="2:3" x14ac:dyDescent="0.25">
      <c r="B969" s="134"/>
      <c r="C969" s="134"/>
    </row>
    <row r="970" spans="2:3" x14ac:dyDescent="0.25">
      <c r="B970" s="134"/>
      <c r="C970" s="134"/>
    </row>
    <row r="971" spans="2:3" x14ac:dyDescent="0.25">
      <c r="B971" s="134"/>
      <c r="C971" s="134"/>
    </row>
    <row r="972" spans="2:3" x14ac:dyDescent="0.25">
      <c r="B972" s="134"/>
      <c r="C972" s="134"/>
    </row>
    <row r="973" spans="2:3" x14ac:dyDescent="0.25">
      <c r="B973" s="134"/>
      <c r="C973" s="134"/>
    </row>
    <row r="974" spans="2:3" x14ac:dyDescent="0.25">
      <c r="B974" s="134"/>
      <c r="C974" s="134"/>
    </row>
    <row r="975" spans="2:3" x14ac:dyDescent="0.25">
      <c r="B975" s="134"/>
      <c r="C975" s="134"/>
    </row>
    <row r="976" spans="2:3" x14ac:dyDescent="0.25">
      <c r="B976" s="134"/>
      <c r="C976" s="134"/>
    </row>
    <row r="977" spans="2:3" x14ac:dyDescent="0.25">
      <c r="B977" s="134"/>
      <c r="C977" s="134"/>
    </row>
    <row r="978" spans="2:3" x14ac:dyDescent="0.25">
      <c r="B978" s="134"/>
      <c r="C978" s="134"/>
    </row>
    <row r="979" spans="2:3" x14ac:dyDescent="0.25">
      <c r="B979" s="134"/>
      <c r="C979" s="134"/>
    </row>
    <row r="980" spans="2:3" x14ac:dyDescent="0.25">
      <c r="B980" s="134"/>
      <c r="C980" s="134"/>
    </row>
    <row r="981" spans="2:3" x14ac:dyDescent="0.25">
      <c r="B981" s="134"/>
      <c r="C981" s="134"/>
    </row>
    <row r="982" spans="2:3" x14ac:dyDescent="0.25">
      <c r="B982" s="134"/>
      <c r="C982" s="134"/>
    </row>
    <row r="983" spans="2:3" x14ac:dyDescent="0.25">
      <c r="B983" s="134"/>
      <c r="C983" s="134"/>
    </row>
    <row r="984" spans="2:3" x14ac:dyDescent="0.25">
      <c r="B984" s="134"/>
      <c r="C984" s="134"/>
    </row>
    <row r="985" spans="2:3" x14ac:dyDescent="0.25">
      <c r="B985" s="134"/>
      <c r="C985" s="134"/>
    </row>
    <row r="986" spans="2:3" x14ac:dyDescent="0.25">
      <c r="B986" s="134"/>
      <c r="C986" s="134"/>
    </row>
    <row r="987" spans="2:3" x14ac:dyDescent="0.25">
      <c r="B987" s="134"/>
      <c r="C987" s="134"/>
    </row>
    <row r="988" spans="2:3" x14ac:dyDescent="0.25">
      <c r="B988" s="134"/>
      <c r="C988" s="134"/>
    </row>
    <row r="989" spans="2:3" x14ac:dyDescent="0.25">
      <c r="B989" s="134"/>
      <c r="C989" s="134"/>
    </row>
    <row r="990" spans="2:3" x14ac:dyDescent="0.25">
      <c r="B990" s="134"/>
      <c r="C990" s="134"/>
    </row>
    <row r="991" spans="2:3" x14ac:dyDescent="0.25">
      <c r="B991" s="134"/>
      <c r="C991" s="134"/>
    </row>
    <row r="992" spans="2:3" x14ac:dyDescent="0.25">
      <c r="B992" s="134"/>
      <c r="C992" s="134"/>
    </row>
    <row r="993" spans="2:3" x14ac:dyDescent="0.25">
      <c r="B993" s="134"/>
      <c r="C993" s="134"/>
    </row>
    <row r="994" spans="2:3" x14ac:dyDescent="0.25">
      <c r="B994" s="134"/>
      <c r="C994" s="134"/>
    </row>
    <row r="995" spans="2:3" x14ac:dyDescent="0.25">
      <c r="B995" s="134"/>
      <c r="C995" s="134"/>
    </row>
    <row r="996" spans="2:3" x14ac:dyDescent="0.25">
      <c r="B996" s="134"/>
      <c r="C996" s="134"/>
    </row>
    <row r="997" spans="2:3" x14ac:dyDescent="0.25">
      <c r="B997" s="134"/>
      <c r="C997" s="134"/>
    </row>
    <row r="998" spans="2:3" x14ac:dyDescent="0.25">
      <c r="B998" s="134"/>
      <c r="C998" s="134"/>
    </row>
    <row r="999" spans="2:3" x14ac:dyDescent="0.25">
      <c r="B999" s="134"/>
      <c r="C999" s="134"/>
    </row>
    <row r="1000" spans="2:3" x14ac:dyDescent="0.25">
      <c r="B1000" s="134"/>
      <c r="C1000" s="134"/>
    </row>
    <row r="1001" spans="2:3" x14ac:dyDescent="0.25">
      <c r="B1001" s="134"/>
      <c r="C1001" s="134"/>
    </row>
    <row r="1002" spans="2:3" x14ac:dyDescent="0.25">
      <c r="B1002" s="134"/>
      <c r="C1002" s="134"/>
    </row>
    <row r="1003" spans="2:3" x14ac:dyDescent="0.25">
      <c r="B1003" s="134"/>
      <c r="C1003" s="134"/>
    </row>
    <row r="1004" spans="2:3" x14ac:dyDescent="0.25">
      <c r="B1004" s="134"/>
      <c r="C1004" s="134"/>
    </row>
    <row r="1005" spans="2:3" x14ac:dyDescent="0.25">
      <c r="B1005" s="134"/>
      <c r="C1005" s="134"/>
    </row>
    <row r="1006" spans="2:3" x14ac:dyDescent="0.25">
      <c r="B1006" s="134"/>
      <c r="C1006" s="134"/>
    </row>
    <row r="1007" spans="2:3" x14ac:dyDescent="0.25">
      <c r="B1007" s="134"/>
      <c r="C1007" s="134"/>
    </row>
    <row r="1008" spans="2:3" x14ac:dyDescent="0.25">
      <c r="B1008" s="134"/>
      <c r="C1008" s="134"/>
    </row>
    <row r="1009" spans="2:3" x14ac:dyDescent="0.25">
      <c r="B1009" s="134"/>
      <c r="C1009" s="134"/>
    </row>
    <row r="1010" spans="2:3" x14ac:dyDescent="0.25">
      <c r="B1010" s="134"/>
      <c r="C1010" s="134"/>
    </row>
    <row r="1011" spans="2:3" x14ac:dyDescent="0.25">
      <c r="B1011" s="134"/>
      <c r="C1011" s="134"/>
    </row>
    <row r="1012" spans="2:3" x14ac:dyDescent="0.25">
      <c r="B1012" s="134"/>
      <c r="C1012" s="134"/>
    </row>
    <row r="1013" spans="2:3" x14ac:dyDescent="0.25">
      <c r="B1013" s="134"/>
      <c r="C1013" s="134"/>
    </row>
    <row r="1014" spans="2:3" x14ac:dyDescent="0.25">
      <c r="B1014" s="134"/>
      <c r="C1014" s="134"/>
    </row>
    <row r="1015" spans="2:3" x14ac:dyDescent="0.25">
      <c r="B1015" s="134"/>
      <c r="C1015" s="134"/>
    </row>
    <row r="1016" spans="2:3" x14ac:dyDescent="0.25">
      <c r="B1016" s="134"/>
      <c r="C1016" s="134"/>
    </row>
    <row r="1017" spans="2:3" x14ac:dyDescent="0.25">
      <c r="B1017" s="134"/>
      <c r="C1017" s="134"/>
    </row>
    <row r="1018" spans="2:3" x14ac:dyDescent="0.25">
      <c r="B1018" s="134"/>
      <c r="C1018" s="134"/>
    </row>
    <row r="1019" spans="2:3" x14ac:dyDescent="0.25">
      <c r="B1019" s="134"/>
      <c r="C1019" s="134"/>
    </row>
    <row r="1020" spans="2:3" x14ac:dyDescent="0.25">
      <c r="B1020" s="134"/>
      <c r="C1020" s="134"/>
    </row>
    <row r="1021" spans="2:3" x14ac:dyDescent="0.25">
      <c r="B1021" s="134"/>
      <c r="C1021" s="134"/>
    </row>
    <row r="1022" spans="2:3" x14ac:dyDescent="0.25">
      <c r="B1022" s="134"/>
      <c r="C1022" s="134"/>
    </row>
    <row r="1023" spans="2:3" x14ac:dyDescent="0.25">
      <c r="B1023" s="134"/>
      <c r="C1023" s="134"/>
    </row>
    <row r="1024" spans="2:3" x14ac:dyDescent="0.25">
      <c r="B1024" s="134"/>
      <c r="C1024" s="134"/>
    </row>
    <row r="1025" spans="2:3" x14ac:dyDescent="0.25">
      <c r="B1025" s="134"/>
      <c r="C1025" s="134"/>
    </row>
    <row r="1026" spans="2:3" x14ac:dyDescent="0.25">
      <c r="B1026" s="134"/>
      <c r="C1026" s="134"/>
    </row>
    <row r="1027" spans="2:3" x14ac:dyDescent="0.25">
      <c r="B1027" s="134"/>
      <c r="C1027" s="134"/>
    </row>
    <row r="1028" spans="2:3" x14ac:dyDescent="0.25">
      <c r="B1028" s="134"/>
      <c r="C1028" s="134"/>
    </row>
    <row r="1029" spans="2:3" x14ac:dyDescent="0.25">
      <c r="B1029" s="134"/>
      <c r="C1029" s="134"/>
    </row>
    <row r="1030" spans="2:3" x14ac:dyDescent="0.25">
      <c r="B1030" s="134"/>
      <c r="C1030" s="134"/>
    </row>
    <row r="1031" spans="2:3" x14ac:dyDescent="0.25">
      <c r="B1031" s="134"/>
      <c r="C1031" s="134"/>
    </row>
    <row r="1032" spans="2:3" x14ac:dyDescent="0.25">
      <c r="B1032" s="134"/>
      <c r="C1032" s="134"/>
    </row>
    <row r="1033" spans="2:3" x14ac:dyDescent="0.25">
      <c r="B1033" s="134"/>
      <c r="C1033" s="134"/>
    </row>
    <row r="1034" spans="2:3" x14ac:dyDescent="0.25">
      <c r="B1034" s="134"/>
      <c r="C1034" s="134"/>
    </row>
    <row r="1035" spans="2:3" x14ac:dyDescent="0.25">
      <c r="B1035" s="134"/>
      <c r="C1035" s="134"/>
    </row>
    <row r="1036" spans="2:3" x14ac:dyDescent="0.25">
      <c r="B1036" s="134"/>
      <c r="C1036" s="134"/>
    </row>
    <row r="1037" spans="2:3" x14ac:dyDescent="0.25">
      <c r="B1037" s="134"/>
      <c r="C1037" s="134"/>
    </row>
    <row r="1038" spans="2:3" x14ac:dyDescent="0.25">
      <c r="B1038" s="134"/>
      <c r="C1038" s="134"/>
    </row>
    <row r="1039" spans="2:3" x14ac:dyDescent="0.25">
      <c r="B1039" s="134"/>
      <c r="C1039" s="134"/>
    </row>
    <row r="1040" spans="2:3" x14ac:dyDescent="0.25">
      <c r="B1040" s="134"/>
      <c r="C1040" s="134"/>
    </row>
    <row r="1041" spans="2:3" x14ac:dyDescent="0.25">
      <c r="B1041" s="134"/>
      <c r="C1041" s="134"/>
    </row>
    <row r="1042" spans="2:3" x14ac:dyDescent="0.25">
      <c r="B1042" s="134"/>
      <c r="C1042" s="134"/>
    </row>
    <row r="1043" spans="2:3" x14ac:dyDescent="0.25">
      <c r="B1043" s="134"/>
      <c r="C1043" s="134"/>
    </row>
    <row r="1044" spans="2:3" x14ac:dyDescent="0.25">
      <c r="B1044" s="134"/>
      <c r="C1044" s="134"/>
    </row>
    <row r="1045" spans="2:3" x14ac:dyDescent="0.25">
      <c r="B1045" s="134"/>
      <c r="C1045" s="134"/>
    </row>
    <row r="1046" spans="2:3" x14ac:dyDescent="0.25">
      <c r="B1046" s="134"/>
      <c r="C1046" s="134"/>
    </row>
    <row r="1047" spans="2:3" x14ac:dyDescent="0.25">
      <c r="B1047" s="134"/>
      <c r="C1047" s="134"/>
    </row>
    <row r="1048" spans="2:3" x14ac:dyDescent="0.25">
      <c r="B1048" s="134"/>
      <c r="C1048" s="134"/>
    </row>
    <row r="1049" spans="2:3" x14ac:dyDescent="0.25">
      <c r="B1049" s="134"/>
      <c r="C1049" s="134"/>
    </row>
  </sheetData>
  <mergeCells count="11">
    <mergeCell ref="D61:F61"/>
    <mergeCell ref="E4:F4"/>
    <mergeCell ref="A1:F1"/>
    <mergeCell ref="A2:F2"/>
    <mergeCell ref="A3:F3"/>
    <mergeCell ref="A5:A7"/>
    <mergeCell ref="B5:B7"/>
    <mergeCell ref="C5:C7"/>
    <mergeCell ref="D6:D7"/>
    <mergeCell ref="E6:F6"/>
    <mergeCell ref="D5:F5"/>
  </mergeCells>
  <printOptions horizontalCentered="1"/>
  <pageMargins left="0.5" right="0.5" top="0.75" bottom="0.75" header="0.3" footer="0.3"/>
  <pageSetup paperSize="9" scale="84" fitToHeight="0" orientation="portrait" r:id="rId1"/>
  <headerFooter>
    <oddFooter>&amp;C&amp;P/&amp;N</oddFooter>
  </headerFooter>
  <ignoredErrors>
    <ignoredError sqref="D43:F43 C47:E47 D41 C55:D55 D45:F46 D44 C48 E48" 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6"/>
  <sheetViews>
    <sheetView topLeftCell="A4" zoomScale="85" zoomScaleNormal="85" workbookViewId="0">
      <selection activeCell="I14" sqref="I14"/>
    </sheetView>
  </sheetViews>
  <sheetFormatPr defaultColWidth="9.140625" defaultRowHeight="12.75" x14ac:dyDescent="0.25"/>
  <cols>
    <col min="1" max="1" width="10" style="293" customWidth="1"/>
    <col min="2" max="2" width="51.42578125" style="294" customWidth="1"/>
    <col min="3" max="3" width="13.140625" style="295" customWidth="1"/>
    <col min="4" max="4" width="18.140625" style="296" hidden="1" customWidth="1"/>
    <col min="5" max="5" width="26.5703125" style="293" hidden="1" customWidth="1"/>
    <col min="6" max="6" width="20.140625" style="293" hidden="1" customWidth="1"/>
    <col min="7" max="7" width="15.7109375" style="297" hidden="1" customWidth="1"/>
    <col min="8" max="8" width="14" style="293" customWidth="1"/>
    <col min="9" max="9" width="16.7109375" style="296" customWidth="1"/>
    <col min="10" max="10" width="16.5703125" style="296" hidden="1" customWidth="1"/>
    <col min="11" max="16" width="14.5703125" style="296" hidden="1" customWidth="1"/>
    <col min="17" max="17" width="14.5703125" style="296" customWidth="1"/>
    <col min="18" max="18" width="14.5703125" style="296" hidden="1" customWidth="1"/>
    <col min="19" max="19" width="16.140625" style="296" hidden="1" customWidth="1"/>
    <col min="20" max="21" width="14.5703125" style="296" customWidth="1"/>
    <col min="22" max="23" width="14.5703125" style="296" hidden="1" customWidth="1"/>
    <col min="24" max="25" width="14.5703125" style="296" customWidth="1"/>
    <col min="26" max="33" width="14.5703125" style="296" hidden="1" customWidth="1"/>
    <col min="34" max="34" width="14.5703125" style="296" customWidth="1"/>
    <col min="35" max="35" width="12.5703125" style="296" customWidth="1"/>
    <col min="36" max="36" width="37.5703125" style="297" hidden="1" customWidth="1"/>
    <col min="37" max="37" width="19.28515625" style="297" customWidth="1"/>
    <col min="38" max="38" width="18.5703125" style="297" hidden="1" customWidth="1"/>
    <col min="39" max="39" width="16.28515625" style="293" hidden="1" customWidth="1"/>
    <col min="40" max="40" width="14" style="296" hidden="1" customWidth="1"/>
    <col min="41" max="41" width="16.85546875" style="296" hidden="1" customWidth="1"/>
    <col min="42" max="42" width="9.140625" style="296" hidden="1" customWidth="1"/>
    <col min="43" max="43" width="12.140625" style="296" hidden="1" customWidth="1"/>
    <col min="44" max="45" width="14.5703125" style="296" hidden="1" customWidth="1"/>
    <col min="46" max="46" width="14.5703125" style="298" hidden="1" customWidth="1"/>
    <col min="47" max="47" width="14.7109375" style="296" hidden="1" customWidth="1"/>
    <col min="48" max="48" width="13.5703125" style="296" hidden="1" customWidth="1"/>
    <col min="49" max="49" width="10.140625" style="296" bestFit="1" customWidth="1"/>
    <col min="50" max="16384" width="9.140625" style="296"/>
  </cols>
  <sheetData>
    <row r="1" spans="1:49" s="240" customFormat="1" ht="54.75" customHeight="1" x14ac:dyDescent="0.25">
      <c r="A1" s="569" t="s">
        <v>1123</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236"/>
      <c r="AM1" s="237"/>
      <c r="AN1" s="238"/>
      <c r="AO1" s="238"/>
      <c r="AP1" s="238"/>
      <c r="AQ1" s="238"/>
      <c r="AR1" s="237"/>
      <c r="AS1" s="237"/>
      <c r="AT1" s="239"/>
    </row>
    <row r="2" spans="1:49" s="240" customFormat="1" ht="30.75" customHeight="1" x14ac:dyDescent="0.25">
      <c r="A2" s="570" t="s">
        <v>1093</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241"/>
      <c r="AM2" s="241"/>
      <c r="AN2" s="242"/>
      <c r="AO2" s="242"/>
      <c r="AP2" s="242"/>
      <c r="AQ2" s="242"/>
      <c r="AR2" s="241"/>
      <c r="AS2" s="241"/>
      <c r="AT2" s="243"/>
    </row>
    <row r="3" spans="1:49" s="240" customFormat="1" ht="25.5" customHeight="1" x14ac:dyDescent="0.25">
      <c r="A3" s="571" t="s">
        <v>1</v>
      </c>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244"/>
      <c r="AM3" s="245"/>
      <c r="AN3" s="246"/>
      <c r="AO3" s="246"/>
      <c r="AP3" s="246"/>
      <c r="AQ3" s="246"/>
      <c r="AR3" s="245"/>
      <c r="AS3" s="245"/>
      <c r="AT3" s="247"/>
    </row>
    <row r="5" spans="1:49" s="249" customFormat="1" ht="27" customHeight="1" x14ac:dyDescent="0.25">
      <c r="A5" s="563" t="s">
        <v>8</v>
      </c>
      <c r="B5" s="558" t="s">
        <v>606</v>
      </c>
      <c r="C5" s="558" t="s">
        <v>640</v>
      </c>
      <c r="D5" s="558" t="s">
        <v>641</v>
      </c>
      <c r="E5" s="558" t="s">
        <v>642</v>
      </c>
      <c r="F5" s="558" t="s">
        <v>643</v>
      </c>
      <c r="G5" s="558" t="s">
        <v>644</v>
      </c>
      <c r="H5" s="558" t="s">
        <v>645</v>
      </c>
      <c r="I5" s="558"/>
      <c r="J5" s="558"/>
      <c r="K5" s="558" t="s">
        <v>646</v>
      </c>
      <c r="L5" s="558"/>
      <c r="M5" s="558"/>
      <c r="N5" s="558"/>
      <c r="O5" s="558"/>
      <c r="P5" s="558"/>
      <c r="Q5" s="560" t="s">
        <v>647</v>
      </c>
      <c r="R5" s="248"/>
      <c r="S5" s="248" t="s">
        <v>648</v>
      </c>
      <c r="T5" s="558" t="s">
        <v>649</v>
      </c>
      <c r="U5" s="558"/>
      <c r="V5" s="558"/>
      <c r="W5" s="558"/>
      <c r="X5" s="558"/>
      <c r="Y5" s="558"/>
      <c r="Z5" s="558"/>
      <c r="AA5" s="558"/>
      <c r="AB5" s="558" t="s">
        <v>650</v>
      </c>
      <c r="AC5" s="558"/>
      <c r="AD5" s="558" t="s">
        <v>651</v>
      </c>
      <c r="AE5" s="558"/>
      <c r="AF5" s="248" t="s">
        <v>652</v>
      </c>
      <c r="AG5" s="560" t="s">
        <v>653</v>
      </c>
      <c r="AH5" s="558" t="s">
        <v>1124</v>
      </c>
      <c r="AI5" s="558"/>
      <c r="AJ5" s="558" t="s">
        <v>607</v>
      </c>
      <c r="AK5" s="558" t="s">
        <v>654</v>
      </c>
      <c r="AR5" s="559" t="s">
        <v>655</v>
      </c>
      <c r="AS5" s="559"/>
      <c r="AT5" s="563" t="s">
        <v>656</v>
      </c>
      <c r="AU5" s="250">
        <v>576603</v>
      </c>
    </row>
    <row r="6" spans="1:49" s="249" customFormat="1" ht="32.25" customHeight="1" x14ac:dyDescent="0.3">
      <c r="A6" s="563"/>
      <c r="B6" s="558"/>
      <c r="C6" s="558"/>
      <c r="D6" s="558"/>
      <c r="E6" s="558"/>
      <c r="F6" s="558"/>
      <c r="G6" s="558"/>
      <c r="H6" s="558" t="s">
        <v>657</v>
      </c>
      <c r="I6" s="558" t="s">
        <v>658</v>
      </c>
      <c r="J6" s="558"/>
      <c r="K6" s="558" t="s">
        <v>659</v>
      </c>
      <c r="L6" s="558"/>
      <c r="M6" s="558" t="s">
        <v>660</v>
      </c>
      <c r="N6" s="558"/>
      <c r="O6" s="558" t="s">
        <v>661</v>
      </c>
      <c r="P6" s="558"/>
      <c r="Q6" s="561"/>
      <c r="R6" s="248"/>
      <c r="S6" s="251"/>
      <c r="T6" s="558"/>
      <c r="U6" s="558"/>
      <c r="V6" s="558"/>
      <c r="W6" s="558"/>
      <c r="X6" s="558"/>
      <c r="Y6" s="558"/>
      <c r="Z6" s="558"/>
      <c r="AA6" s="558"/>
      <c r="AB6" s="558"/>
      <c r="AC6" s="558"/>
      <c r="AD6" s="558"/>
      <c r="AE6" s="558"/>
      <c r="AF6" s="252"/>
      <c r="AG6" s="561"/>
      <c r="AH6" s="558"/>
      <c r="AI6" s="558"/>
      <c r="AJ6" s="558"/>
      <c r="AK6" s="558"/>
      <c r="AR6" s="559"/>
      <c r="AS6" s="559"/>
      <c r="AT6" s="563"/>
    </row>
    <row r="7" spans="1:49" s="249" customFormat="1" ht="44.25" customHeight="1" x14ac:dyDescent="0.25">
      <c r="A7" s="563"/>
      <c r="B7" s="558"/>
      <c r="C7" s="558"/>
      <c r="D7" s="558"/>
      <c r="E7" s="558"/>
      <c r="F7" s="558"/>
      <c r="G7" s="558"/>
      <c r="H7" s="558"/>
      <c r="I7" s="558" t="s">
        <v>662</v>
      </c>
      <c r="J7" s="558" t="s">
        <v>663</v>
      </c>
      <c r="K7" s="558" t="s">
        <v>662</v>
      </c>
      <c r="L7" s="558" t="s">
        <v>663</v>
      </c>
      <c r="M7" s="558" t="s">
        <v>662</v>
      </c>
      <c r="N7" s="558" t="s">
        <v>663</v>
      </c>
      <c r="O7" s="558" t="s">
        <v>662</v>
      </c>
      <c r="P7" s="558" t="s">
        <v>663</v>
      </c>
      <c r="Q7" s="561"/>
      <c r="R7" s="558" t="s">
        <v>663</v>
      </c>
      <c r="S7" s="558" t="s">
        <v>662</v>
      </c>
      <c r="T7" s="558" t="s">
        <v>664</v>
      </c>
      <c r="U7" s="558"/>
      <c r="V7" s="558"/>
      <c r="W7" s="558"/>
      <c r="X7" s="558" t="s">
        <v>665</v>
      </c>
      <c r="Y7" s="558"/>
      <c r="Z7" s="558"/>
      <c r="AA7" s="558"/>
      <c r="AB7" s="558" t="s">
        <v>10</v>
      </c>
      <c r="AC7" s="557" t="s">
        <v>666</v>
      </c>
      <c r="AD7" s="558" t="s">
        <v>10</v>
      </c>
      <c r="AE7" s="557" t="s">
        <v>666</v>
      </c>
      <c r="AF7" s="558" t="s">
        <v>662</v>
      </c>
      <c r="AG7" s="561"/>
      <c r="AH7" s="558" t="s">
        <v>10</v>
      </c>
      <c r="AI7" s="557" t="s">
        <v>667</v>
      </c>
      <c r="AJ7" s="558"/>
      <c r="AK7" s="558"/>
      <c r="AR7" s="559" t="s">
        <v>662</v>
      </c>
      <c r="AS7" s="564" t="s">
        <v>663</v>
      </c>
      <c r="AT7" s="563"/>
    </row>
    <row r="8" spans="1:49" s="249" customFormat="1" ht="27.75" customHeight="1" x14ac:dyDescent="0.25">
      <c r="A8" s="563"/>
      <c r="B8" s="558"/>
      <c r="C8" s="558"/>
      <c r="D8" s="558"/>
      <c r="E8" s="558"/>
      <c r="F8" s="558"/>
      <c r="G8" s="558"/>
      <c r="H8" s="558"/>
      <c r="I8" s="558"/>
      <c r="J8" s="558"/>
      <c r="K8" s="558"/>
      <c r="L8" s="558"/>
      <c r="M8" s="558"/>
      <c r="N8" s="558"/>
      <c r="O8" s="558"/>
      <c r="P8" s="558"/>
      <c r="Q8" s="561"/>
      <c r="R8" s="558"/>
      <c r="S8" s="558"/>
      <c r="T8" s="558" t="s">
        <v>10</v>
      </c>
      <c r="U8" s="557" t="s">
        <v>667</v>
      </c>
      <c r="V8" s="253"/>
      <c r="W8" s="253"/>
      <c r="X8" s="558" t="s">
        <v>10</v>
      </c>
      <c r="Y8" s="557" t="s">
        <v>667</v>
      </c>
      <c r="Z8" s="253"/>
      <c r="AA8" s="253"/>
      <c r="AB8" s="558"/>
      <c r="AC8" s="557"/>
      <c r="AD8" s="558"/>
      <c r="AE8" s="557"/>
      <c r="AF8" s="558"/>
      <c r="AG8" s="561"/>
      <c r="AH8" s="558"/>
      <c r="AI8" s="557"/>
      <c r="AJ8" s="558"/>
      <c r="AK8" s="558"/>
      <c r="AR8" s="559"/>
      <c r="AS8" s="565"/>
      <c r="AT8" s="563"/>
    </row>
    <row r="9" spans="1:49" s="249" customFormat="1" ht="42" customHeight="1" x14ac:dyDescent="0.25">
      <c r="A9" s="563"/>
      <c r="B9" s="558"/>
      <c r="C9" s="558"/>
      <c r="D9" s="558"/>
      <c r="E9" s="558"/>
      <c r="F9" s="558"/>
      <c r="G9" s="558"/>
      <c r="H9" s="558"/>
      <c r="I9" s="567"/>
      <c r="J9" s="558"/>
      <c r="K9" s="568"/>
      <c r="L9" s="558"/>
      <c r="M9" s="568"/>
      <c r="N9" s="558"/>
      <c r="O9" s="568"/>
      <c r="P9" s="558"/>
      <c r="Q9" s="562"/>
      <c r="R9" s="558"/>
      <c r="S9" s="558"/>
      <c r="T9" s="558"/>
      <c r="U9" s="557"/>
      <c r="V9" s="254" t="s">
        <v>668</v>
      </c>
      <c r="W9" s="254" t="s">
        <v>669</v>
      </c>
      <c r="X9" s="558"/>
      <c r="Y9" s="557"/>
      <c r="Z9" s="254" t="s">
        <v>668</v>
      </c>
      <c r="AA9" s="254" t="s">
        <v>669</v>
      </c>
      <c r="AB9" s="558"/>
      <c r="AC9" s="557"/>
      <c r="AD9" s="558"/>
      <c r="AE9" s="557"/>
      <c r="AF9" s="558"/>
      <c r="AG9" s="562"/>
      <c r="AH9" s="558"/>
      <c r="AI9" s="557"/>
      <c r="AJ9" s="558"/>
      <c r="AK9" s="558"/>
      <c r="AR9" s="559"/>
      <c r="AS9" s="566"/>
      <c r="AT9" s="563"/>
      <c r="AU9" s="250" t="s">
        <v>670</v>
      </c>
    </row>
    <row r="10" spans="1:49" s="262" customFormat="1" ht="35.25" customHeight="1" x14ac:dyDescent="0.25">
      <c r="A10" s="255"/>
      <c r="B10" s="256" t="s">
        <v>671</v>
      </c>
      <c r="C10" s="257"/>
      <c r="D10" s="258"/>
      <c r="E10" s="255"/>
      <c r="F10" s="255"/>
      <c r="G10" s="259"/>
      <c r="H10" s="255"/>
      <c r="I10" s="31">
        <f t="shared" ref="I10:AJ10" si="0">+I11+I14+I18+I21+I28+I36+I50+I55</f>
        <v>13559225</v>
      </c>
      <c r="J10" s="31">
        <f t="shared" si="0"/>
        <v>11481581</v>
      </c>
      <c r="K10" s="31">
        <f t="shared" si="0"/>
        <v>3544811.5830000001</v>
      </c>
      <c r="L10" s="31">
        <f t="shared" si="0"/>
        <v>3393211.5830000001</v>
      </c>
      <c r="M10" s="31">
        <f t="shared" si="0"/>
        <v>1873544.2646000001</v>
      </c>
      <c r="N10" s="31">
        <f t="shared" si="0"/>
        <v>1871944.2646000001</v>
      </c>
      <c r="O10" s="31">
        <f t="shared" si="0"/>
        <v>3544811.5830000001</v>
      </c>
      <c r="P10" s="31">
        <f t="shared" si="0"/>
        <v>3393211.5830000001</v>
      </c>
      <c r="Q10" s="31">
        <f t="shared" si="0"/>
        <v>5127613.6880000001</v>
      </c>
      <c r="R10" s="31">
        <f t="shared" si="0"/>
        <v>4901800.7880000006</v>
      </c>
      <c r="S10" s="31">
        <f t="shared" si="0"/>
        <v>10058246</v>
      </c>
      <c r="T10" s="31">
        <f t="shared" si="0"/>
        <v>8395707</v>
      </c>
      <c r="U10" s="31">
        <f t="shared" si="0"/>
        <v>4210707</v>
      </c>
      <c r="V10" s="31">
        <f t="shared" si="0"/>
        <v>0</v>
      </c>
      <c r="W10" s="31">
        <f t="shared" si="0"/>
        <v>0</v>
      </c>
      <c r="X10" s="31">
        <f t="shared" si="0"/>
        <v>4790244.0943820002</v>
      </c>
      <c r="Y10" s="31">
        <f t="shared" si="0"/>
        <v>3483681.1761130001</v>
      </c>
      <c r="Z10" s="31">
        <f t="shared" si="0"/>
        <v>0</v>
      </c>
      <c r="AA10" s="31">
        <f t="shared" si="0"/>
        <v>0</v>
      </c>
      <c r="AB10" s="31">
        <f t="shared" si="0"/>
        <v>1389592.593113</v>
      </c>
      <c r="AC10" s="31">
        <f t="shared" si="0"/>
        <v>1314593</v>
      </c>
      <c r="AD10" s="31">
        <f t="shared" si="0"/>
        <v>3390211.5830000001</v>
      </c>
      <c r="AE10" s="31">
        <f t="shared" si="0"/>
        <v>2166088.5830000001</v>
      </c>
      <c r="AF10" s="31">
        <f t="shared" si="0"/>
        <v>2100100.4169999999</v>
      </c>
      <c r="AG10" s="31">
        <f>+T10-X10</f>
        <v>3605462.9056179998</v>
      </c>
      <c r="AH10" s="31">
        <f t="shared" si="0"/>
        <v>1877099.5023670001</v>
      </c>
      <c r="AI10" s="31">
        <f t="shared" si="0"/>
        <v>727024.5023670001</v>
      </c>
      <c r="AJ10" s="31">
        <f t="shared" si="0"/>
        <v>0</v>
      </c>
      <c r="AK10" s="31"/>
      <c r="AL10" s="260"/>
      <c r="AM10" s="261"/>
      <c r="AR10" s="31"/>
      <c r="AS10" s="31"/>
      <c r="AT10" s="263"/>
      <c r="AU10" s="264"/>
      <c r="AV10" s="265"/>
      <c r="AW10" s="265"/>
    </row>
    <row r="11" spans="1:49" s="262" customFormat="1" ht="42.75" customHeight="1" x14ac:dyDescent="0.25">
      <c r="A11" s="266" t="s">
        <v>17</v>
      </c>
      <c r="B11" s="267" t="s">
        <v>672</v>
      </c>
      <c r="C11" s="268"/>
      <c r="D11" s="269"/>
      <c r="E11" s="270"/>
      <c r="F11" s="270"/>
      <c r="G11" s="271"/>
      <c r="H11" s="270"/>
      <c r="I11" s="32">
        <f t="shared" ref="I11:AI11" si="1">SUM(I12:I13)</f>
        <v>80000</v>
      </c>
      <c r="J11" s="32">
        <f t="shared" si="1"/>
        <v>65000</v>
      </c>
      <c r="K11" s="32">
        <f t="shared" si="1"/>
        <v>15000</v>
      </c>
      <c r="L11" s="32">
        <f t="shared" si="1"/>
        <v>15000</v>
      </c>
      <c r="M11" s="32">
        <f t="shared" si="1"/>
        <v>2000</v>
      </c>
      <c r="N11" s="32">
        <f t="shared" si="1"/>
        <v>2000</v>
      </c>
      <c r="O11" s="32">
        <f t="shared" si="1"/>
        <v>15000</v>
      </c>
      <c r="P11" s="32">
        <f t="shared" si="1"/>
        <v>15000</v>
      </c>
      <c r="Q11" s="32">
        <f t="shared" si="1"/>
        <v>15500</v>
      </c>
      <c r="R11" s="32">
        <f t="shared" si="1"/>
        <v>15000</v>
      </c>
      <c r="S11" s="32">
        <f t="shared" si="1"/>
        <v>80000</v>
      </c>
      <c r="T11" s="32">
        <f t="shared" si="1"/>
        <v>65000</v>
      </c>
      <c r="U11" s="32">
        <f t="shared" si="1"/>
        <v>0</v>
      </c>
      <c r="V11" s="32">
        <f t="shared" si="1"/>
        <v>0</v>
      </c>
      <c r="W11" s="32">
        <f t="shared" si="1"/>
        <v>0</v>
      </c>
      <c r="X11" s="32">
        <f t="shared" si="1"/>
        <v>15000</v>
      </c>
      <c r="Y11" s="32">
        <f t="shared" si="1"/>
        <v>0</v>
      </c>
      <c r="Z11" s="32">
        <f t="shared" si="1"/>
        <v>0</v>
      </c>
      <c r="AA11" s="32">
        <f t="shared" si="1"/>
        <v>0</v>
      </c>
      <c r="AB11" s="32">
        <f t="shared" si="1"/>
        <v>0</v>
      </c>
      <c r="AC11" s="32">
        <f t="shared" si="1"/>
        <v>0</v>
      </c>
      <c r="AD11" s="32">
        <f t="shared" si="1"/>
        <v>15000</v>
      </c>
      <c r="AE11" s="32">
        <f t="shared" si="1"/>
        <v>0</v>
      </c>
      <c r="AF11" s="32">
        <f t="shared" si="1"/>
        <v>20000</v>
      </c>
      <c r="AG11" s="32">
        <f t="shared" ref="AG11:AG57" si="2">+T11-X11</f>
        <v>50000</v>
      </c>
      <c r="AH11" s="32">
        <f t="shared" si="1"/>
        <v>20000</v>
      </c>
      <c r="AI11" s="32">
        <f t="shared" si="1"/>
        <v>0</v>
      </c>
      <c r="AJ11" s="271"/>
      <c r="AK11" s="271"/>
      <c r="AL11" s="272"/>
      <c r="AM11" s="273"/>
      <c r="AR11" s="33"/>
      <c r="AS11" s="33"/>
      <c r="AT11" s="263"/>
      <c r="AU11" s="264">
        <v>20000</v>
      </c>
    </row>
    <row r="12" spans="1:49" s="280" customFormat="1" ht="25.5" customHeight="1" x14ac:dyDescent="0.25">
      <c r="A12" s="266" t="s">
        <v>20</v>
      </c>
      <c r="B12" s="274" t="s">
        <v>673</v>
      </c>
      <c r="C12" s="275"/>
      <c r="D12" s="276"/>
      <c r="E12" s="266"/>
      <c r="F12" s="266"/>
      <c r="G12" s="277"/>
      <c r="H12" s="266"/>
      <c r="I12" s="32"/>
      <c r="J12" s="32"/>
      <c r="K12" s="32"/>
      <c r="L12" s="32"/>
      <c r="M12" s="34"/>
      <c r="N12" s="34"/>
      <c r="O12" s="34"/>
      <c r="P12" s="34"/>
      <c r="Q12" s="34"/>
      <c r="R12" s="34"/>
      <c r="S12" s="32"/>
      <c r="T12" s="32"/>
      <c r="U12" s="34"/>
      <c r="V12" s="34"/>
      <c r="W12" s="34"/>
      <c r="X12" s="34"/>
      <c r="Y12" s="34"/>
      <c r="Z12" s="34"/>
      <c r="AA12" s="34"/>
      <c r="AB12" s="32"/>
      <c r="AC12" s="34"/>
      <c r="AD12" s="34"/>
      <c r="AE12" s="34"/>
      <c r="AF12" s="34"/>
      <c r="AG12" s="34">
        <f t="shared" si="2"/>
        <v>0</v>
      </c>
      <c r="AH12" s="34"/>
      <c r="AI12" s="34"/>
      <c r="AJ12" s="277"/>
      <c r="AK12" s="277"/>
      <c r="AL12" s="278"/>
      <c r="AM12" s="279"/>
      <c r="AR12" s="31"/>
      <c r="AS12" s="31"/>
      <c r="AT12" s="256"/>
      <c r="AU12" s="281"/>
    </row>
    <row r="13" spans="1:49" s="262" customFormat="1" ht="37.5" x14ac:dyDescent="0.25">
      <c r="A13" s="270">
        <v>1</v>
      </c>
      <c r="B13" s="282" t="s">
        <v>674</v>
      </c>
      <c r="C13" s="268">
        <v>7937864</v>
      </c>
      <c r="D13" s="270" t="s">
        <v>675</v>
      </c>
      <c r="E13" s="270" t="s">
        <v>676</v>
      </c>
      <c r="F13" s="270" t="s">
        <v>677</v>
      </c>
      <c r="G13" s="271" t="s">
        <v>678</v>
      </c>
      <c r="H13" s="271" t="s">
        <v>679</v>
      </c>
      <c r="I13" s="35">
        <v>80000</v>
      </c>
      <c r="J13" s="35">
        <v>65000</v>
      </c>
      <c r="K13" s="36">
        <v>15000</v>
      </c>
      <c r="L13" s="36">
        <v>15000</v>
      </c>
      <c r="M13" s="36">
        <v>2000</v>
      </c>
      <c r="N13" s="36">
        <v>2000</v>
      </c>
      <c r="O13" s="36">
        <v>15000</v>
      </c>
      <c r="P13" s="36">
        <v>15000</v>
      </c>
      <c r="Q13" s="36">
        <v>15500</v>
      </c>
      <c r="R13" s="36">
        <v>15000</v>
      </c>
      <c r="S13" s="35">
        <v>80000</v>
      </c>
      <c r="T13" s="35">
        <v>65000</v>
      </c>
      <c r="U13" s="36"/>
      <c r="V13" s="36"/>
      <c r="W13" s="36"/>
      <c r="X13" s="36">
        <f t="shared" ref="X13:X57" si="3">+AB13+AD13</f>
        <v>15000</v>
      </c>
      <c r="Y13" s="36"/>
      <c r="Z13" s="36"/>
      <c r="AA13" s="36"/>
      <c r="AB13" s="36"/>
      <c r="AC13" s="36"/>
      <c r="AD13" s="36">
        <v>15000</v>
      </c>
      <c r="AE13" s="36"/>
      <c r="AF13" s="36">
        <v>20000</v>
      </c>
      <c r="AG13" s="36">
        <f t="shared" si="2"/>
        <v>50000</v>
      </c>
      <c r="AH13" s="36">
        <v>20000</v>
      </c>
      <c r="AI13" s="36"/>
      <c r="AJ13" s="271" t="s">
        <v>680</v>
      </c>
      <c r="AK13" s="271"/>
      <c r="AL13" s="272"/>
      <c r="AM13" s="272" t="s">
        <v>681</v>
      </c>
      <c r="AN13" s="262" t="s">
        <v>682</v>
      </c>
      <c r="AO13" s="262" t="s">
        <v>683</v>
      </c>
      <c r="AP13" s="262" t="s">
        <v>684</v>
      </c>
      <c r="AQ13" s="265">
        <f>+T13-AB13-AD13-AH13</f>
        <v>30000</v>
      </c>
      <c r="AR13" s="33"/>
      <c r="AS13" s="33"/>
      <c r="AT13" s="263" t="s">
        <v>685</v>
      </c>
      <c r="AU13" s="264">
        <v>20000</v>
      </c>
    </row>
    <row r="14" spans="1:49" s="262" customFormat="1" ht="30.75" customHeight="1" x14ac:dyDescent="0.25">
      <c r="A14" s="266" t="s">
        <v>30</v>
      </c>
      <c r="B14" s="267" t="s">
        <v>686</v>
      </c>
      <c r="C14" s="268"/>
      <c r="D14" s="269"/>
      <c r="E14" s="270"/>
      <c r="F14" s="270"/>
      <c r="G14" s="271"/>
      <c r="H14" s="270"/>
      <c r="I14" s="32">
        <f>SUM(I16:I17)</f>
        <v>230000</v>
      </c>
      <c r="J14" s="32">
        <f t="shared" ref="J14:AI14" si="4">SUM(J16:J17)</f>
        <v>175000</v>
      </c>
      <c r="K14" s="32">
        <f t="shared" si="4"/>
        <v>45000</v>
      </c>
      <c r="L14" s="32">
        <f t="shared" si="4"/>
        <v>45000</v>
      </c>
      <c r="M14" s="32">
        <f t="shared" si="4"/>
        <v>0</v>
      </c>
      <c r="N14" s="32">
        <f t="shared" si="4"/>
        <v>0</v>
      </c>
      <c r="O14" s="32">
        <f t="shared" si="4"/>
        <v>45000</v>
      </c>
      <c r="P14" s="32">
        <f t="shared" si="4"/>
        <v>45000</v>
      </c>
      <c r="Q14" s="32">
        <f t="shared" si="4"/>
        <v>45980</v>
      </c>
      <c r="R14" s="32">
        <f t="shared" si="4"/>
        <v>45000</v>
      </c>
      <c r="S14" s="32">
        <f t="shared" si="4"/>
        <v>230000</v>
      </c>
      <c r="T14" s="32">
        <f t="shared" si="4"/>
        <v>175000</v>
      </c>
      <c r="U14" s="32">
        <f t="shared" si="4"/>
        <v>0</v>
      </c>
      <c r="V14" s="32">
        <f t="shared" si="4"/>
        <v>0</v>
      </c>
      <c r="W14" s="32">
        <f t="shared" si="4"/>
        <v>0</v>
      </c>
      <c r="X14" s="32">
        <f t="shared" si="4"/>
        <v>45000</v>
      </c>
      <c r="Y14" s="32">
        <f t="shared" si="4"/>
        <v>0</v>
      </c>
      <c r="Z14" s="32">
        <f t="shared" si="4"/>
        <v>0</v>
      </c>
      <c r="AA14" s="32">
        <f t="shared" si="4"/>
        <v>0</v>
      </c>
      <c r="AB14" s="32">
        <f t="shared" si="4"/>
        <v>0</v>
      </c>
      <c r="AC14" s="32">
        <f t="shared" si="4"/>
        <v>0</v>
      </c>
      <c r="AD14" s="32">
        <f t="shared" si="4"/>
        <v>45000</v>
      </c>
      <c r="AE14" s="32">
        <f t="shared" si="4"/>
        <v>0</v>
      </c>
      <c r="AF14" s="32">
        <f t="shared" si="4"/>
        <v>41698</v>
      </c>
      <c r="AG14" s="32">
        <f t="shared" si="2"/>
        <v>130000</v>
      </c>
      <c r="AH14" s="32">
        <f t="shared" si="4"/>
        <v>41698</v>
      </c>
      <c r="AI14" s="32">
        <f t="shared" si="4"/>
        <v>0</v>
      </c>
      <c r="AJ14" s="271"/>
      <c r="AK14" s="271"/>
      <c r="AL14" s="272"/>
      <c r="AM14" s="273"/>
      <c r="AR14" s="33"/>
      <c r="AS14" s="33"/>
      <c r="AT14" s="263"/>
      <c r="AU14" s="264">
        <v>45000</v>
      </c>
    </row>
    <row r="15" spans="1:49" s="280" customFormat="1" ht="43.5" customHeight="1" x14ac:dyDescent="0.25">
      <c r="A15" s="266" t="s">
        <v>20</v>
      </c>
      <c r="B15" s="274" t="s">
        <v>687</v>
      </c>
      <c r="C15" s="275"/>
      <c r="D15" s="276"/>
      <c r="E15" s="266"/>
      <c r="F15" s="266"/>
      <c r="G15" s="277"/>
      <c r="H15" s="266"/>
      <c r="I15" s="32"/>
      <c r="J15" s="32"/>
      <c r="K15" s="34"/>
      <c r="L15" s="34"/>
      <c r="M15" s="34"/>
      <c r="N15" s="34"/>
      <c r="O15" s="34"/>
      <c r="P15" s="34"/>
      <c r="Q15" s="34"/>
      <c r="R15" s="34"/>
      <c r="S15" s="32"/>
      <c r="T15" s="32"/>
      <c r="U15" s="34"/>
      <c r="V15" s="34"/>
      <c r="W15" s="34"/>
      <c r="X15" s="36"/>
      <c r="Y15" s="34"/>
      <c r="Z15" s="34"/>
      <c r="AA15" s="34"/>
      <c r="AB15" s="34"/>
      <c r="AC15" s="34"/>
      <c r="AD15" s="34"/>
      <c r="AE15" s="34"/>
      <c r="AF15" s="34"/>
      <c r="AG15" s="36">
        <f t="shared" si="2"/>
        <v>0</v>
      </c>
      <c r="AH15" s="34"/>
      <c r="AI15" s="34"/>
      <c r="AJ15" s="271"/>
      <c r="AK15" s="277"/>
      <c r="AL15" s="278"/>
      <c r="AM15" s="279"/>
      <c r="AR15" s="37"/>
      <c r="AS15" s="37"/>
      <c r="AT15" s="256"/>
      <c r="AU15" s="281"/>
    </row>
    <row r="16" spans="1:49" s="262" customFormat="1" ht="44.25" customHeight="1" x14ac:dyDescent="0.25">
      <c r="A16" s="270">
        <v>1</v>
      </c>
      <c r="B16" s="282" t="s">
        <v>688</v>
      </c>
      <c r="C16" s="268">
        <v>7937865</v>
      </c>
      <c r="D16" s="270" t="s">
        <v>675</v>
      </c>
      <c r="E16" s="270" t="s">
        <v>689</v>
      </c>
      <c r="F16" s="270" t="s">
        <v>677</v>
      </c>
      <c r="G16" s="271" t="s">
        <v>678</v>
      </c>
      <c r="H16" s="271" t="s">
        <v>690</v>
      </c>
      <c r="I16" s="35">
        <v>170000</v>
      </c>
      <c r="J16" s="35">
        <v>120000</v>
      </c>
      <c r="K16" s="36">
        <v>30000</v>
      </c>
      <c r="L16" s="36">
        <v>30000</v>
      </c>
      <c r="M16" s="36">
        <v>0</v>
      </c>
      <c r="N16" s="36">
        <v>0</v>
      </c>
      <c r="O16" s="36">
        <v>30000</v>
      </c>
      <c r="P16" s="36">
        <v>30000</v>
      </c>
      <c r="Q16" s="36">
        <v>30560</v>
      </c>
      <c r="R16" s="36">
        <v>30000</v>
      </c>
      <c r="S16" s="35">
        <v>170000</v>
      </c>
      <c r="T16" s="35">
        <v>120000</v>
      </c>
      <c r="U16" s="36"/>
      <c r="V16" s="36"/>
      <c r="W16" s="36"/>
      <c r="X16" s="36">
        <f t="shared" si="3"/>
        <v>30000</v>
      </c>
      <c r="Y16" s="36"/>
      <c r="Z16" s="36"/>
      <c r="AA16" s="36"/>
      <c r="AB16" s="36"/>
      <c r="AC16" s="36"/>
      <c r="AD16" s="36">
        <v>30000</v>
      </c>
      <c r="AE16" s="36"/>
      <c r="AF16" s="36">
        <f>+AH16</f>
        <v>26698</v>
      </c>
      <c r="AG16" s="36">
        <f t="shared" si="2"/>
        <v>90000</v>
      </c>
      <c r="AH16" s="36">
        <v>26698</v>
      </c>
      <c r="AI16" s="36"/>
      <c r="AJ16" s="271" t="s">
        <v>691</v>
      </c>
      <c r="AK16" s="271"/>
      <c r="AL16" s="272"/>
      <c r="AM16" s="272" t="s">
        <v>681</v>
      </c>
      <c r="AN16" s="262" t="s">
        <v>682</v>
      </c>
      <c r="AO16" s="262" t="s">
        <v>683</v>
      </c>
      <c r="AP16" s="262" t="s">
        <v>684</v>
      </c>
      <c r="AQ16" s="265">
        <f>+T16-AB16-AD16-AH16</f>
        <v>63302</v>
      </c>
      <c r="AR16" s="33"/>
      <c r="AS16" s="33"/>
      <c r="AT16" s="263" t="s">
        <v>685</v>
      </c>
      <c r="AU16" s="264">
        <v>30000</v>
      </c>
    </row>
    <row r="17" spans="1:48" s="262" customFormat="1" ht="56.25" x14ac:dyDescent="0.25">
      <c r="A17" s="271">
        <v>2</v>
      </c>
      <c r="B17" s="282" t="s">
        <v>692</v>
      </c>
      <c r="C17" s="283">
        <v>7942218</v>
      </c>
      <c r="D17" s="270" t="s">
        <v>675</v>
      </c>
      <c r="E17" s="270" t="s">
        <v>693</v>
      </c>
      <c r="F17" s="270" t="s">
        <v>677</v>
      </c>
      <c r="G17" s="271" t="s">
        <v>678</v>
      </c>
      <c r="H17" s="271" t="s">
        <v>694</v>
      </c>
      <c r="I17" s="35">
        <v>60000</v>
      </c>
      <c r="J17" s="35">
        <v>55000</v>
      </c>
      <c r="K17" s="36">
        <v>15000</v>
      </c>
      <c r="L17" s="36">
        <v>15000</v>
      </c>
      <c r="M17" s="36"/>
      <c r="N17" s="36"/>
      <c r="O17" s="36">
        <v>15000</v>
      </c>
      <c r="P17" s="36">
        <v>15000</v>
      </c>
      <c r="Q17" s="36">
        <v>15420</v>
      </c>
      <c r="R17" s="36">
        <v>15000</v>
      </c>
      <c r="S17" s="35">
        <v>60000</v>
      </c>
      <c r="T17" s="35">
        <v>55000</v>
      </c>
      <c r="U17" s="36"/>
      <c r="V17" s="36"/>
      <c r="W17" s="36"/>
      <c r="X17" s="36">
        <f t="shared" si="3"/>
        <v>15000</v>
      </c>
      <c r="Y17" s="36"/>
      <c r="Z17" s="36"/>
      <c r="AA17" s="36"/>
      <c r="AB17" s="36"/>
      <c r="AC17" s="36"/>
      <c r="AD17" s="36">
        <v>15000</v>
      </c>
      <c r="AE17" s="36"/>
      <c r="AF17" s="36">
        <v>15000</v>
      </c>
      <c r="AG17" s="36">
        <f t="shared" si="2"/>
        <v>40000</v>
      </c>
      <c r="AH17" s="36">
        <v>15000</v>
      </c>
      <c r="AI17" s="36"/>
      <c r="AJ17" s="271" t="s">
        <v>695</v>
      </c>
      <c r="AK17" s="271"/>
      <c r="AL17" s="272"/>
      <c r="AM17" s="272" t="s">
        <v>681</v>
      </c>
      <c r="AN17" s="262" t="s">
        <v>682</v>
      </c>
      <c r="AO17" s="262" t="s">
        <v>683</v>
      </c>
      <c r="AP17" s="262" t="s">
        <v>684</v>
      </c>
      <c r="AQ17" s="265">
        <f>+T17-AB17-AD17-AH17</f>
        <v>25000</v>
      </c>
      <c r="AR17" s="33"/>
      <c r="AS17" s="33"/>
      <c r="AT17" s="263" t="s">
        <v>685</v>
      </c>
      <c r="AU17" s="264">
        <v>15000</v>
      </c>
    </row>
    <row r="18" spans="1:48" s="262" customFormat="1" ht="28.5" customHeight="1" x14ac:dyDescent="0.25">
      <c r="A18" s="266" t="s">
        <v>49</v>
      </c>
      <c r="B18" s="267" t="s">
        <v>696</v>
      </c>
      <c r="C18" s="268"/>
      <c r="D18" s="269"/>
      <c r="E18" s="270"/>
      <c r="F18" s="270"/>
      <c r="G18" s="271"/>
      <c r="H18" s="270"/>
      <c r="I18" s="32">
        <f>SUM(I20)</f>
        <v>170959</v>
      </c>
      <c r="J18" s="32">
        <f t="shared" ref="J18:AI18" si="5">SUM(J20)</f>
        <v>66996</v>
      </c>
      <c r="K18" s="32">
        <f t="shared" si="5"/>
        <v>11000</v>
      </c>
      <c r="L18" s="32">
        <f t="shared" si="5"/>
        <v>11000</v>
      </c>
      <c r="M18" s="32">
        <f t="shared" si="5"/>
        <v>8210</v>
      </c>
      <c r="N18" s="32">
        <f t="shared" si="5"/>
        <v>8210</v>
      </c>
      <c r="O18" s="32">
        <f t="shared" si="5"/>
        <v>11000</v>
      </c>
      <c r="P18" s="32">
        <f t="shared" si="5"/>
        <v>11000</v>
      </c>
      <c r="Q18" s="32">
        <f t="shared" si="5"/>
        <v>80758.205000000002</v>
      </c>
      <c r="R18" s="32">
        <f t="shared" si="5"/>
        <v>57996.205000000002</v>
      </c>
      <c r="S18" s="32">
        <f t="shared" si="5"/>
        <v>33223</v>
      </c>
      <c r="T18" s="32">
        <f t="shared" si="5"/>
        <v>30000</v>
      </c>
      <c r="U18" s="32">
        <f t="shared" si="5"/>
        <v>0</v>
      </c>
      <c r="V18" s="32">
        <f t="shared" si="5"/>
        <v>0</v>
      </c>
      <c r="W18" s="32">
        <f t="shared" si="5"/>
        <v>0</v>
      </c>
      <c r="X18" s="32">
        <f t="shared" si="5"/>
        <v>21000</v>
      </c>
      <c r="Y18" s="32">
        <f t="shared" si="5"/>
        <v>0</v>
      </c>
      <c r="Z18" s="32">
        <f t="shared" si="5"/>
        <v>0</v>
      </c>
      <c r="AA18" s="32">
        <f t="shared" si="5"/>
        <v>0</v>
      </c>
      <c r="AB18" s="32">
        <f t="shared" si="5"/>
        <v>10000</v>
      </c>
      <c r="AC18" s="32">
        <f t="shared" si="5"/>
        <v>0</v>
      </c>
      <c r="AD18" s="32">
        <f t="shared" si="5"/>
        <v>11000</v>
      </c>
      <c r="AE18" s="32">
        <f t="shared" si="5"/>
        <v>0</v>
      </c>
      <c r="AF18" s="32">
        <f t="shared" si="5"/>
        <v>9000</v>
      </c>
      <c r="AG18" s="32">
        <f t="shared" si="2"/>
        <v>9000</v>
      </c>
      <c r="AH18" s="32">
        <f t="shared" si="5"/>
        <v>9000</v>
      </c>
      <c r="AI18" s="32">
        <f t="shared" si="5"/>
        <v>0</v>
      </c>
      <c r="AJ18" s="271"/>
      <c r="AK18" s="271"/>
      <c r="AL18" s="272"/>
      <c r="AM18" s="273"/>
      <c r="AR18" s="31"/>
      <c r="AS18" s="31"/>
      <c r="AT18" s="263"/>
      <c r="AU18" s="264">
        <v>5000</v>
      </c>
    </row>
    <row r="19" spans="1:48" s="280" customFormat="1" ht="28.5" customHeight="1" x14ac:dyDescent="0.25">
      <c r="A19" s="266" t="s">
        <v>20</v>
      </c>
      <c r="B19" s="274" t="s">
        <v>697</v>
      </c>
      <c r="C19" s="275"/>
      <c r="D19" s="276"/>
      <c r="E19" s="266"/>
      <c r="F19" s="266"/>
      <c r="G19" s="277"/>
      <c r="H19" s="266"/>
      <c r="I19" s="32"/>
      <c r="J19" s="32"/>
      <c r="K19" s="32"/>
      <c r="L19" s="32"/>
      <c r="M19" s="34"/>
      <c r="N19" s="34"/>
      <c r="O19" s="34"/>
      <c r="P19" s="34"/>
      <c r="Q19" s="34"/>
      <c r="R19" s="34"/>
      <c r="S19" s="32"/>
      <c r="T19" s="32"/>
      <c r="U19" s="34"/>
      <c r="V19" s="34"/>
      <c r="W19" s="34"/>
      <c r="X19" s="36"/>
      <c r="Y19" s="34"/>
      <c r="Z19" s="34"/>
      <c r="AA19" s="34"/>
      <c r="AB19" s="32"/>
      <c r="AC19" s="34"/>
      <c r="AD19" s="34"/>
      <c r="AE19" s="34"/>
      <c r="AF19" s="34"/>
      <c r="AG19" s="36">
        <f t="shared" si="2"/>
        <v>0</v>
      </c>
      <c r="AH19" s="34"/>
      <c r="AI19" s="34"/>
      <c r="AJ19" s="271"/>
      <c r="AK19" s="277"/>
      <c r="AL19" s="278"/>
      <c r="AM19" s="279"/>
      <c r="AR19" s="31"/>
      <c r="AS19" s="31"/>
      <c r="AT19" s="256"/>
      <c r="AU19" s="281"/>
    </row>
    <row r="20" spans="1:48" s="262" customFormat="1" ht="112.5" x14ac:dyDescent="0.25">
      <c r="A20" s="270">
        <v>1</v>
      </c>
      <c r="B20" s="284" t="s">
        <v>698</v>
      </c>
      <c r="C20" s="268">
        <v>7632186</v>
      </c>
      <c r="D20" s="285" t="s">
        <v>699</v>
      </c>
      <c r="E20" s="270"/>
      <c r="F20" s="270" t="s">
        <v>63</v>
      </c>
      <c r="G20" s="271" t="s">
        <v>700</v>
      </c>
      <c r="H20" s="271" t="s">
        <v>701</v>
      </c>
      <c r="I20" s="35">
        <v>170959</v>
      </c>
      <c r="J20" s="35">
        <v>66996</v>
      </c>
      <c r="K20" s="35">
        <v>11000</v>
      </c>
      <c r="L20" s="35">
        <v>11000</v>
      </c>
      <c r="M20" s="36">
        <v>8210</v>
      </c>
      <c r="N20" s="36">
        <v>8210</v>
      </c>
      <c r="O20" s="36">
        <v>11000</v>
      </c>
      <c r="P20" s="36">
        <v>11000</v>
      </c>
      <c r="Q20" s="36">
        <f>84758.205-4000</f>
        <v>80758.205000000002</v>
      </c>
      <c r="R20" s="36">
        <f>61996.205-4000</f>
        <v>57996.205000000002</v>
      </c>
      <c r="S20" s="35">
        <v>33223</v>
      </c>
      <c r="T20" s="35">
        <v>30000</v>
      </c>
      <c r="U20" s="36"/>
      <c r="V20" s="36"/>
      <c r="W20" s="36"/>
      <c r="X20" s="36">
        <f>+AB20+AD20</f>
        <v>21000</v>
      </c>
      <c r="Y20" s="36"/>
      <c r="Z20" s="36"/>
      <c r="AA20" s="36"/>
      <c r="AB20" s="35">
        <v>10000</v>
      </c>
      <c r="AC20" s="36"/>
      <c r="AD20" s="36">
        <v>11000</v>
      </c>
      <c r="AE20" s="36"/>
      <c r="AF20" s="36">
        <v>9000</v>
      </c>
      <c r="AG20" s="36">
        <f t="shared" si="2"/>
        <v>9000</v>
      </c>
      <c r="AH20" s="36">
        <v>9000</v>
      </c>
      <c r="AI20" s="36"/>
      <c r="AJ20" s="271" t="s">
        <v>695</v>
      </c>
      <c r="AK20" s="271"/>
      <c r="AL20" s="272"/>
      <c r="AM20" s="272" t="s">
        <v>702</v>
      </c>
      <c r="AN20" s="262" t="s">
        <v>703</v>
      </c>
      <c r="AQ20" s="265">
        <f>+T20-AB20-AD20</f>
        <v>9000</v>
      </c>
      <c r="AR20" s="38">
        <v>53855</v>
      </c>
      <c r="AS20" s="33">
        <v>36996</v>
      </c>
      <c r="AT20" s="263">
        <v>2019</v>
      </c>
      <c r="AU20" s="264">
        <v>5000</v>
      </c>
      <c r="AV20" s="265">
        <f>+T20-X20-AH20</f>
        <v>0</v>
      </c>
    </row>
    <row r="21" spans="1:48" s="262" customFormat="1" ht="52.5" customHeight="1" x14ac:dyDescent="0.25">
      <c r="A21" s="266" t="s">
        <v>50</v>
      </c>
      <c r="B21" s="286" t="s">
        <v>704</v>
      </c>
      <c r="C21" s="270"/>
      <c r="D21" s="269"/>
      <c r="E21" s="270"/>
      <c r="F21" s="270"/>
      <c r="G21" s="271"/>
      <c r="H21" s="270"/>
      <c r="I21" s="32">
        <f t="shared" ref="I21:AI21" si="6">SUM(I22:I27)</f>
        <v>1037290</v>
      </c>
      <c r="J21" s="32">
        <f t="shared" si="6"/>
        <v>750000</v>
      </c>
      <c r="K21" s="32">
        <f t="shared" si="6"/>
        <v>30000</v>
      </c>
      <c r="L21" s="32">
        <f t="shared" si="6"/>
        <v>30000</v>
      </c>
      <c r="M21" s="32">
        <f t="shared" si="6"/>
        <v>20000</v>
      </c>
      <c r="N21" s="32">
        <f t="shared" si="6"/>
        <v>20000</v>
      </c>
      <c r="O21" s="32">
        <f t="shared" si="6"/>
        <v>30000</v>
      </c>
      <c r="P21" s="32">
        <f t="shared" si="6"/>
        <v>30000</v>
      </c>
      <c r="Q21" s="32">
        <f t="shared" si="6"/>
        <v>101354.9</v>
      </c>
      <c r="R21" s="32">
        <f t="shared" si="6"/>
        <v>90000</v>
      </c>
      <c r="S21" s="32">
        <f t="shared" si="6"/>
        <v>935290</v>
      </c>
      <c r="T21" s="32">
        <f t="shared" si="6"/>
        <v>690000</v>
      </c>
      <c r="U21" s="32">
        <f t="shared" si="6"/>
        <v>0</v>
      </c>
      <c r="V21" s="32">
        <f t="shared" si="6"/>
        <v>0</v>
      </c>
      <c r="W21" s="32">
        <f t="shared" si="6"/>
        <v>0</v>
      </c>
      <c r="X21" s="32">
        <f t="shared" si="6"/>
        <v>30000</v>
      </c>
      <c r="Y21" s="32">
        <f t="shared" si="6"/>
        <v>0</v>
      </c>
      <c r="Z21" s="32">
        <f t="shared" si="6"/>
        <v>0</v>
      </c>
      <c r="AA21" s="32">
        <f t="shared" si="6"/>
        <v>0</v>
      </c>
      <c r="AB21" s="32">
        <f t="shared" si="6"/>
        <v>0</v>
      </c>
      <c r="AC21" s="32">
        <f t="shared" si="6"/>
        <v>0</v>
      </c>
      <c r="AD21" s="32">
        <f t="shared" si="6"/>
        <v>30000</v>
      </c>
      <c r="AE21" s="32">
        <f t="shared" si="6"/>
        <v>0</v>
      </c>
      <c r="AF21" s="32">
        <f t="shared" si="6"/>
        <v>215000</v>
      </c>
      <c r="AG21" s="32">
        <f t="shared" si="2"/>
        <v>660000</v>
      </c>
      <c r="AH21" s="32">
        <f t="shared" si="6"/>
        <v>205000</v>
      </c>
      <c r="AI21" s="32">
        <f t="shared" si="6"/>
        <v>0</v>
      </c>
      <c r="AJ21" s="271"/>
      <c r="AK21" s="271"/>
      <c r="AL21" s="272"/>
      <c r="AM21" s="273"/>
      <c r="AR21" s="31"/>
      <c r="AS21" s="31"/>
      <c r="AT21" s="263"/>
      <c r="AU21" s="264">
        <v>260000</v>
      </c>
    </row>
    <row r="22" spans="1:48" s="262" customFormat="1" ht="42.75" customHeight="1" x14ac:dyDescent="0.25">
      <c r="A22" s="266" t="s">
        <v>20</v>
      </c>
      <c r="B22" s="274" t="s">
        <v>687</v>
      </c>
      <c r="C22" s="268"/>
      <c r="D22" s="269"/>
      <c r="E22" s="270"/>
      <c r="F22" s="270"/>
      <c r="G22" s="271"/>
      <c r="H22" s="270"/>
      <c r="I22" s="32"/>
      <c r="J22" s="32"/>
      <c r="K22" s="32"/>
      <c r="L22" s="32"/>
      <c r="M22" s="36"/>
      <c r="N22" s="36"/>
      <c r="O22" s="36"/>
      <c r="P22" s="36"/>
      <c r="Q22" s="36"/>
      <c r="R22" s="36"/>
      <c r="S22" s="32"/>
      <c r="T22" s="32"/>
      <c r="U22" s="36"/>
      <c r="V22" s="36"/>
      <c r="W22" s="36"/>
      <c r="X22" s="36"/>
      <c r="Y22" s="36"/>
      <c r="Z22" s="36"/>
      <c r="AA22" s="36"/>
      <c r="AB22" s="32"/>
      <c r="AC22" s="36"/>
      <c r="AD22" s="36"/>
      <c r="AE22" s="36"/>
      <c r="AF22" s="36"/>
      <c r="AG22" s="36">
        <f t="shared" si="2"/>
        <v>0</v>
      </c>
      <c r="AH22" s="36"/>
      <c r="AI22" s="36"/>
      <c r="AJ22" s="271"/>
      <c r="AK22" s="271"/>
      <c r="AL22" s="272"/>
      <c r="AM22" s="273"/>
      <c r="AR22" s="31"/>
      <c r="AS22" s="31"/>
      <c r="AT22" s="263"/>
      <c r="AU22" s="264"/>
    </row>
    <row r="23" spans="1:48" s="262" customFormat="1" ht="33" customHeight="1" x14ac:dyDescent="0.25">
      <c r="A23" s="270">
        <v>1</v>
      </c>
      <c r="B23" s="284" t="s">
        <v>705</v>
      </c>
      <c r="C23" s="268">
        <v>7853227</v>
      </c>
      <c r="D23" s="270" t="s">
        <v>706</v>
      </c>
      <c r="E23" s="270"/>
      <c r="F23" s="270" t="s">
        <v>63</v>
      </c>
      <c r="G23" s="271" t="s">
        <v>707</v>
      </c>
      <c r="H23" s="271" t="s">
        <v>708</v>
      </c>
      <c r="I23" s="35">
        <v>182290</v>
      </c>
      <c r="J23" s="35">
        <v>120000</v>
      </c>
      <c r="K23" s="36">
        <v>30000</v>
      </c>
      <c r="L23" s="36">
        <v>30000</v>
      </c>
      <c r="M23" s="36">
        <v>20000</v>
      </c>
      <c r="N23" s="36">
        <v>20000</v>
      </c>
      <c r="O23" s="36">
        <v>30000</v>
      </c>
      <c r="P23" s="36">
        <v>30000</v>
      </c>
      <c r="Q23" s="36">
        <v>92354.9</v>
      </c>
      <c r="R23" s="36">
        <v>90000</v>
      </c>
      <c r="S23" s="35">
        <v>122290</v>
      </c>
      <c r="T23" s="35">
        <v>60000</v>
      </c>
      <c r="U23" s="36"/>
      <c r="V23" s="36"/>
      <c r="W23" s="36"/>
      <c r="X23" s="36">
        <f t="shared" si="3"/>
        <v>30000</v>
      </c>
      <c r="Y23" s="36"/>
      <c r="Z23" s="36"/>
      <c r="AA23" s="36"/>
      <c r="AB23" s="36">
        <v>0</v>
      </c>
      <c r="AC23" s="36"/>
      <c r="AD23" s="36">
        <v>30000</v>
      </c>
      <c r="AE23" s="36"/>
      <c r="AF23" s="36">
        <f>+AH23</f>
        <v>25000</v>
      </c>
      <c r="AG23" s="36">
        <f t="shared" si="2"/>
        <v>30000</v>
      </c>
      <c r="AH23" s="36">
        <v>25000</v>
      </c>
      <c r="AI23" s="36"/>
      <c r="AJ23" s="271" t="s">
        <v>709</v>
      </c>
      <c r="AK23" s="271"/>
      <c r="AL23" s="272"/>
      <c r="AM23" s="272" t="s">
        <v>710</v>
      </c>
      <c r="AN23" s="262" t="s">
        <v>703</v>
      </c>
      <c r="AQ23" s="265">
        <f>+T23-AB23-AD23</f>
        <v>30000</v>
      </c>
      <c r="AR23" s="38">
        <v>60000</v>
      </c>
      <c r="AS23" s="38">
        <v>60000</v>
      </c>
      <c r="AT23" s="263">
        <v>2020</v>
      </c>
      <c r="AU23" s="264">
        <v>30000</v>
      </c>
    </row>
    <row r="24" spans="1:48" s="280" customFormat="1" ht="18.75" x14ac:dyDescent="0.25">
      <c r="A24" s="266" t="s">
        <v>22</v>
      </c>
      <c r="B24" s="274" t="s">
        <v>711</v>
      </c>
      <c r="C24" s="275"/>
      <c r="D24" s="276"/>
      <c r="E24" s="266"/>
      <c r="F24" s="266"/>
      <c r="G24" s="277"/>
      <c r="H24" s="266"/>
      <c r="I24" s="32"/>
      <c r="J24" s="32"/>
      <c r="K24" s="34"/>
      <c r="L24" s="34"/>
      <c r="M24" s="34"/>
      <c r="N24" s="34"/>
      <c r="O24" s="34"/>
      <c r="P24" s="34"/>
      <c r="Q24" s="34"/>
      <c r="R24" s="34"/>
      <c r="S24" s="32"/>
      <c r="T24" s="32"/>
      <c r="U24" s="34"/>
      <c r="V24" s="34"/>
      <c r="W24" s="34"/>
      <c r="X24" s="36"/>
      <c r="Y24" s="34"/>
      <c r="Z24" s="34"/>
      <c r="AA24" s="34"/>
      <c r="AB24" s="34"/>
      <c r="AC24" s="34"/>
      <c r="AD24" s="34"/>
      <c r="AE24" s="34"/>
      <c r="AF24" s="34"/>
      <c r="AG24" s="36">
        <f t="shared" si="2"/>
        <v>0</v>
      </c>
      <c r="AH24" s="34"/>
      <c r="AI24" s="34"/>
      <c r="AJ24" s="271"/>
      <c r="AK24" s="277"/>
      <c r="AL24" s="278"/>
      <c r="AM24" s="279"/>
      <c r="AR24" s="37"/>
      <c r="AS24" s="37"/>
      <c r="AT24" s="256"/>
      <c r="AU24" s="281"/>
    </row>
    <row r="25" spans="1:48" s="262" customFormat="1" ht="141.75" customHeight="1" x14ac:dyDescent="0.25">
      <c r="A25" s="270">
        <v>1</v>
      </c>
      <c r="B25" s="284" t="s">
        <v>712</v>
      </c>
      <c r="C25" s="268"/>
      <c r="D25" s="269" t="s">
        <v>312</v>
      </c>
      <c r="E25" s="270"/>
      <c r="F25" s="270" t="s">
        <v>713</v>
      </c>
      <c r="G25" s="271" t="s">
        <v>707</v>
      </c>
      <c r="H25" s="271" t="s">
        <v>714</v>
      </c>
      <c r="I25" s="35">
        <v>120000</v>
      </c>
      <c r="J25" s="35">
        <v>70000</v>
      </c>
      <c r="K25" s="36"/>
      <c r="L25" s="36">
        <v>0</v>
      </c>
      <c r="M25" s="36"/>
      <c r="N25" s="36"/>
      <c r="O25" s="36"/>
      <c r="P25" s="36"/>
      <c r="Q25" s="36">
        <v>2000</v>
      </c>
      <c r="R25" s="36">
        <v>0</v>
      </c>
      <c r="S25" s="35">
        <v>78000</v>
      </c>
      <c r="T25" s="35">
        <v>70000</v>
      </c>
      <c r="U25" s="36"/>
      <c r="V25" s="36"/>
      <c r="W25" s="36"/>
      <c r="X25" s="36">
        <f>+AB25+AD25</f>
        <v>0</v>
      </c>
      <c r="Y25" s="36"/>
      <c r="Z25" s="36"/>
      <c r="AA25" s="36"/>
      <c r="AB25" s="36"/>
      <c r="AC25" s="36"/>
      <c r="AD25" s="36"/>
      <c r="AE25" s="36"/>
      <c r="AF25" s="36">
        <f>+AH25</f>
        <v>25000</v>
      </c>
      <c r="AG25" s="36">
        <f t="shared" si="2"/>
        <v>70000</v>
      </c>
      <c r="AH25" s="36">
        <v>25000</v>
      </c>
      <c r="AI25" s="36"/>
      <c r="AJ25" s="271" t="s">
        <v>715</v>
      </c>
      <c r="AK25" s="271"/>
      <c r="AL25" s="272"/>
      <c r="AM25" s="272" t="s">
        <v>716</v>
      </c>
      <c r="AN25" s="262" t="s">
        <v>717</v>
      </c>
      <c r="AQ25" s="265">
        <f>+T25-AB25-AD25</f>
        <v>70000</v>
      </c>
      <c r="AR25" s="38">
        <v>2000</v>
      </c>
      <c r="AS25" s="33"/>
      <c r="AT25" s="263"/>
      <c r="AU25" s="264">
        <v>30000</v>
      </c>
    </row>
    <row r="26" spans="1:48" s="262" customFormat="1" ht="141.75" customHeight="1" x14ac:dyDescent="0.25">
      <c r="A26" s="270">
        <v>2</v>
      </c>
      <c r="B26" s="284" t="s">
        <v>718</v>
      </c>
      <c r="C26" s="268"/>
      <c r="D26" s="270" t="s">
        <v>719</v>
      </c>
      <c r="E26" s="270" t="s">
        <v>720</v>
      </c>
      <c r="F26" s="270" t="s">
        <v>63</v>
      </c>
      <c r="G26" s="271" t="s">
        <v>678</v>
      </c>
      <c r="H26" s="271" t="s">
        <v>721</v>
      </c>
      <c r="I26" s="35">
        <v>485000</v>
      </c>
      <c r="J26" s="35">
        <v>360000</v>
      </c>
      <c r="K26" s="36">
        <v>0</v>
      </c>
      <c r="L26" s="36">
        <v>0</v>
      </c>
      <c r="M26" s="36"/>
      <c r="N26" s="36"/>
      <c r="O26" s="36">
        <v>0</v>
      </c>
      <c r="P26" s="36">
        <v>0</v>
      </c>
      <c r="Q26" s="36">
        <v>3000</v>
      </c>
      <c r="R26" s="36">
        <v>0</v>
      </c>
      <c r="S26" s="35">
        <v>485000</v>
      </c>
      <c r="T26" s="35">
        <v>360000</v>
      </c>
      <c r="U26" s="36"/>
      <c r="V26" s="36"/>
      <c r="W26" s="36"/>
      <c r="X26" s="36">
        <f t="shared" si="3"/>
        <v>0</v>
      </c>
      <c r="Y26" s="36"/>
      <c r="Z26" s="36"/>
      <c r="AA26" s="36"/>
      <c r="AB26" s="36"/>
      <c r="AC26" s="36"/>
      <c r="AD26" s="36"/>
      <c r="AE26" s="36"/>
      <c r="AF26" s="36">
        <f>+AH26</f>
        <v>90000</v>
      </c>
      <c r="AG26" s="36">
        <f t="shared" si="2"/>
        <v>360000</v>
      </c>
      <c r="AH26" s="36">
        <v>90000</v>
      </c>
      <c r="AI26" s="36"/>
      <c r="AJ26" s="271" t="s">
        <v>722</v>
      </c>
      <c r="AK26" s="271"/>
      <c r="AL26" s="272"/>
      <c r="AM26" s="272" t="s">
        <v>723</v>
      </c>
      <c r="AN26" s="262" t="s">
        <v>682</v>
      </c>
      <c r="AO26" s="262" t="s">
        <v>719</v>
      </c>
      <c r="AQ26" s="265">
        <f>+T26-AB26-AD26-AH26</f>
        <v>270000</v>
      </c>
      <c r="AR26" s="33"/>
      <c r="AS26" s="33"/>
      <c r="AT26" s="263" t="s">
        <v>724</v>
      </c>
      <c r="AU26" s="264">
        <v>100000</v>
      </c>
    </row>
    <row r="27" spans="1:48" s="262" customFormat="1" ht="141.75" customHeight="1" x14ac:dyDescent="0.25">
      <c r="A27" s="270">
        <v>3</v>
      </c>
      <c r="B27" s="284" t="s">
        <v>725</v>
      </c>
      <c r="C27" s="268"/>
      <c r="D27" s="270" t="s">
        <v>726</v>
      </c>
      <c r="E27" s="270" t="s">
        <v>727</v>
      </c>
      <c r="F27" s="270" t="s">
        <v>63</v>
      </c>
      <c r="G27" s="271" t="s">
        <v>678</v>
      </c>
      <c r="H27" s="271" t="s">
        <v>721</v>
      </c>
      <c r="I27" s="35">
        <v>250000</v>
      </c>
      <c r="J27" s="35">
        <v>200000</v>
      </c>
      <c r="K27" s="36">
        <v>0</v>
      </c>
      <c r="L27" s="36">
        <v>0</v>
      </c>
      <c r="M27" s="36"/>
      <c r="N27" s="36"/>
      <c r="O27" s="36"/>
      <c r="P27" s="36"/>
      <c r="Q27" s="36">
        <v>4000</v>
      </c>
      <c r="R27" s="36"/>
      <c r="S27" s="35">
        <v>250000</v>
      </c>
      <c r="T27" s="35">
        <v>200000</v>
      </c>
      <c r="U27" s="36"/>
      <c r="V27" s="36"/>
      <c r="W27" s="36"/>
      <c r="X27" s="36">
        <f t="shared" si="3"/>
        <v>0</v>
      </c>
      <c r="Y27" s="36"/>
      <c r="Z27" s="36"/>
      <c r="AA27" s="36"/>
      <c r="AB27" s="36"/>
      <c r="AC27" s="36"/>
      <c r="AD27" s="36"/>
      <c r="AE27" s="36"/>
      <c r="AF27" s="36">
        <v>75000</v>
      </c>
      <c r="AG27" s="36">
        <f t="shared" si="2"/>
        <v>200000</v>
      </c>
      <c r="AH27" s="36">
        <v>65000</v>
      </c>
      <c r="AI27" s="36"/>
      <c r="AJ27" s="271" t="s">
        <v>722</v>
      </c>
      <c r="AK27" s="271"/>
      <c r="AL27" s="272"/>
      <c r="AM27" s="272" t="s">
        <v>716</v>
      </c>
      <c r="AN27" s="262" t="s">
        <v>682</v>
      </c>
      <c r="AO27" s="262" t="s">
        <v>728</v>
      </c>
      <c r="AQ27" s="265">
        <f>+T27-AB27-AD27-AH27</f>
        <v>135000</v>
      </c>
      <c r="AR27" s="33"/>
      <c r="AS27" s="33"/>
      <c r="AT27" s="263" t="s">
        <v>724</v>
      </c>
      <c r="AU27" s="264">
        <v>75000</v>
      </c>
    </row>
    <row r="28" spans="1:48" s="262" customFormat="1" ht="38.25" customHeight="1" x14ac:dyDescent="0.25">
      <c r="A28" s="266" t="s">
        <v>52</v>
      </c>
      <c r="B28" s="274" t="s">
        <v>729</v>
      </c>
      <c r="C28" s="268"/>
      <c r="D28" s="269"/>
      <c r="E28" s="270"/>
      <c r="F28" s="270"/>
      <c r="G28" s="271"/>
      <c r="H28" s="270"/>
      <c r="I28" s="32">
        <f t="shared" ref="I28:AI28" si="7">SUM(I30:I35)</f>
        <v>7796263</v>
      </c>
      <c r="J28" s="32">
        <f t="shared" si="7"/>
        <v>7591543</v>
      </c>
      <c r="K28" s="32">
        <f t="shared" si="7"/>
        <v>2341588.5830000001</v>
      </c>
      <c r="L28" s="32">
        <f t="shared" si="7"/>
        <v>2341588.5830000001</v>
      </c>
      <c r="M28" s="32">
        <f t="shared" si="7"/>
        <v>1494446.4820000001</v>
      </c>
      <c r="N28" s="32">
        <f t="shared" si="7"/>
        <v>1494446.4820000001</v>
      </c>
      <c r="O28" s="32">
        <f t="shared" si="7"/>
        <v>2341588.5830000001</v>
      </c>
      <c r="P28" s="32">
        <f t="shared" si="7"/>
        <v>2341588.5830000001</v>
      </c>
      <c r="Q28" s="32">
        <f t="shared" si="7"/>
        <v>3660761.5830000001</v>
      </c>
      <c r="R28" s="32">
        <f t="shared" si="7"/>
        <v>3656181.5830000001</v>
      </c>
      <c r="S28" s="32">
        <f t="shared" si="7"/>
        <v>4910427</v>
      </c>
      <c r="T28" s="32">
        <f t="shared" si="7"/>
        <v>4705707</v>
      </c>
      <c r="U28" s="32">
        <f t="shared" si="7"/>
        <v>4210707</v>
      </c>
      <c r="V28" s="32">
        <f t="shared" si="7"/>
        <v>0</v>
      </c>
      <c r="W28" s="32">
        <f t="shared" si="7"/>
        <v>0</v>
      </c>
      <c r="X28" s="32">
        <f t="shared" si="7"/>
        <v>3659181.1761130001</v>
      </c>
      <c r="Y28" s="32">
        <f t="shared" si="7"/>
        <v>3483681.1761130001</v>
      </c>
      <c r="Z28" s="32">
        <f t="shared" si="7"/>
        <v>0</v>
      </c>
      <c r="AA28" s="32">
        <f t="shared" si="7"/>
        <v>0</v>
      </c>
      <c r="AB28" s="32">
        <f t="shared" si="7"/>
        <v>1314592.593113</v>
      </c>
      <c r="AC28" s="32">
        <f t="shared" si="7"/>
        <v>1314593</v>
      </c>
      <c r="AD28" s="32">
        <f t="shared" si="7"/>
        <v>2341588.5830000001</v>
      </c>
      <c r="AE28" s="32">
        <f t="shared" si="7"/>
        <v>2166088.5830000001</v>
      </c>
      <c r="AF28" s="32">
        <f t="shared" si="7"/>
        <v>892025.4169999999</v>
      </c>
      <c r="AG28" s="32">
        <f t="shared" si="2"/>
        <v>1046525.8238869999</v>
      </c>
      <c r="AH28" s="32">
        <f t="shared" si="7"/>
        <v>889024.5023670001</v>
      </c>
      <c r="AI28" s="32">
        <f t="shared" si="7"/>
        <v>727024.5023670001</v>
      </c>
      <c r="AJ28" s="271"/>
      <c r="AK28" s="271"/>
      <c r="AL28" s="272"/>
      <c r="AM28" s="273"/>
      <c r="AR28" s="31"/>
      <c r="AS28" s="31"/>
      <c r="AT28" s="263"/>
      <c r="AU28" s="264">
        <v>980556.98999999929</v>
      </c>
    </row>
    <row r="29" spans="1:48" s="280" customFormat="1" ht="53.25" customHeight="1" x14ac:dyDescent="0.25">
      <c r="A29" s="266" t="s">
        <v>20</v>
      </c>
      <c r="B29" s="274" t="s">
        <v>730</v>
      </c>
      <c r="C29" s="275"/>
      <c r="D29" s="276"/>
      <c r="E29" s="266"/>
      <c r="F29" s="266"/>
      <c r="G29" s="277"/>
      <c r="H29" s="266"/>
      <c r="I29" s="32"/>
      <c r="J29" s="32"/>
      <c r="K29" s="32"/>
      <c r="L29" s="32"/>
      <c r="M29" s="34"/>
      <c r="N29" s="34"/>
      <c r="O29" s="34"/>
      <c r="P29" s="34"/>
      <c r="Q29" s="34"/>
      <c r="R29" s="34"/>
      <c r="S29" s="32"/>
      <c r="T29" s="32"/>
      <c r="U29" s="32"/>
      <c r="V29" s="32"/>
      <c r="W29" s="32"/>
      <c r="X29" s="36"/>
      <c r="Y29" s="32"/>
      <c r="Z29" s="32"/>
      <c r="AA29" s="32"/>
      <c r="AB29" s="32"/>
      <c r="AC29" s="32"/>
      <c r="AD29" s="34"/>
      <c r="AE29" s="34"/>
      <c r="AF29" s="34"/>
      <c r="AG29" s="36">
        <f t="shared" si="2"/>
        <v>0</v>
      </c>
      <c r="AH29" s="34"/>
      <c r="AI29" s="34"/>
      <c r="AJ29" s="271"/>
      <c r="AK29" s="277"/>
      <c r="AL29" s="278"/>
      <c r="AM29" s="279"/>
      <c r="AR29" s="37"/>
      <c r="AS29" s="37"/>
      <c r="AT29" s="256"/>
      <c r="AU29" s="281"/>
    </row>
    <row r="30" spans="1:48" s="262" customFormat="1" ht="112.5" x14ac:dyDescent="0.25">
      <c r="A30" s="270">
        <v>1</v>
      </c>
      <c r="B30" s="282" t="s">
        <v>731</v>
      </c>
      <c r="C30" s="268">
        <v>7111643</v>
      </c>
      <c r="D30" s="270" t="s">
        <v>312</v>
      </c>
      <c r="E30" s="270"/>
      <c r="F30" s="270" t="s">
        <v>63</v>
      </c>
      <c r="G30" s="271" t="s">
        <v>732</v>
      </c>
      <c r="H30" s="271" t="s">
        <v>733</v>
      </c>
      <c r="I30" s="35">
        <v>7096543</v>
      </c>
      <c r="J30" s="35">
        <v>7096543</v>
      </c>
      <c r="K30" s="35">
        <v>2166088.5830000001</v>
      </c>
      <c r="L30" s="35">
        <v>2166088.5830000001</v>
      </c>
      <c r="M30" s="36">
        <v>1448057</v>
      </c>
      <c r="N30" s="36">
        <v>1448057</v>
      </c>
      <c r="O30" s="36">
        <v>2166088.5830000001</v>
      </c>
      <c r="P30" s="36">
        <v>2166088.5830000001</v>
      </c>
      <c r="Q30" s="36">
        <v>3480681.5830000001</v>
      </c>
      <c r="R30" s="36">
        <v>3480681.5830000001</v>
      </c>
      <c r="S30" s="35">
        <v>4210707</v>
      </c>
      <c r="T30" s="35">
        <v>4210707</v>
      </c>
      <c r="U30" s="35">
        <v>4210707</v>
      </c>
      <c r="V30" s="35"/>
      <c r="W30" s="35"/>
      <c r="X30" s="36">
        <v>3483681.1761130001</v>
      </c>
      <c r="Y30" s="35">
        <v>3483681.1761130001</v>
      </c>
      <c r="Z30" s="35"/>
      <c r="AA30" s="35"/>
      <c r="AB30" s="35">
        <v>1314592.593113</v>
      </c>
      <c r="AC30" s="35">
        <v>1314593</v>
      </c>
      <c r="AD30" s="36">
        <v>2166088.5830000001</v>
      </c>
      <c r="AE30" s="36">
        <v>2166088.5830000001</v>
      </c>
      <c r="AF30" s="36">
        <v>730025.4169999999</v>
      </c>
      <c r="AG30" s="36">
        <f t="shared" si="2"/>
        <v>727025.82388699986</v>
      </c>
      <c r="AH30" s="36">
        <v>727024.5023670001</v>
      </c>
      <c r="AI30" s="36">
        <v>727024.5023670001</v>
      </c>
      <c r="AJ30" s="271" t="s">
        <v>734</v>
      </c>
      <c r="AK30" s="271"/>
      <c r="AL30" s="272"/>
      <c r="AM30" s="273"/>
      <c r="AN30" s="262" t="s">
        <v>735</v>
      </c>
      <c r="AR30" s="33"/>
      <c r="AS30" s="33"/>
      <c r="AT30" s="263"/>
      <c r="AU30" s="264">
        <v>805556.98999999929</v>
      </c>
    </row>
    <row r="31" spans="1:48" s="280" customFormat="1" ht="37.5" x14ac:dyDescent="0.25">
      <c r="A31" s="266" t="s">
        <v>22</v>
      </c>
      <c r="B31" s="274" t="s">
        <v>687</v>
      </c>
      <c r="C31" s="275"/>
      <c r="D31" s="276"/>
      <c r="E31" s="266"/>
      <c r="F31" s="266"/>
      <c r="G31" s="277"/>
      <c r="H31" s="266"/>
      <c r="I31" s="32"/>
      <c r="J31" s="32"/>
      <c r="K31" s="32"/>
      <c r="L31" s="32"/>
      <c r="M31" s="34"/>
      <c r="N31" s="34"/>
      <c r="O31" s="34"/>
      <c r="P31" s="34"/>
      <c r="Q31" s="34"/>
      <c r="R31" s="34"/>
      <c r="S31" s="32"/>
      <c r="T31" s="32"/>
      <c r="U31" s="34"/>
      <c r="V31" s="34"/>
      <c r="W31" s="34"/>
      <c r="X31" s="36"/>
      <c r="Y31" s="34"/>
      <c r="Z31" s="34"/>
      <c r="AA31" s="34"/>
      <c r="AB31" s="32"/>
      <c r="AC31" s="34"/>
      <c r="AD31" s="34"/>
      <c r="AE31" s="34"/>
      <c r="AF31" s="34"/>
      <c r="AG31" s="36">
        <f t="shared" si="2"/>
        <v>0</v>
      </c>
      <c r="AH31" s="34"/>
      <c r="AI31" s="34"/>
      <c r="AJ31" s="271"/>
      <c r="AK31" s="277"/>
      <c r="AL31" s="278"/>
      <c r="AM31" s="279"/>
      <c r="AR31" s="31"/>
      <c r="AS31" s="31"/>
      <c r="AT31" s="256"/>
      <c r="AU31" s="281"/>
    </row>
    <row r="32" spans="1:48" s="262" customFormat="1" ht="56.25" x14ac:dyDescent="0.25">
      <c r="A32" s="270">
        <v>1</v>
      </c>
      <c r="B32" s="284" t="s">
        <v>736</v>
      </c>
      <c r="C32" s="268">
        <v>7915941</v>
      </c>
      <c r="D32" s="271" t="s">
        <v>737</v>
      </c>
      <c r="E32" s="270" t="s">
        <v>738</v>
      </c>
      <c r="F32" s="270" t="s">
        <v>739</v>
      </c>
      <c r="G32" s="271" t="s">
        <v>740</v>
      </c>
      <c r="H32" s="271" t="s">
        <v>741</v>
      </c>
      <c r="I32" s="39">
        <v>450520</v>
      </c>
      <c r="J32" s="39">
        <v>295000</v>
      </c>
      <c r="K32" s="36">
        <v>75000</v>
      </c>
      <c r="L32" s="36">
        <v>75000</v>
      </c>
      <c r="M32" s="36">
        <v>10773</v>
      </c>
      <c r="N32" s="36">
        <v>10773</v>
      </c>
      <c r="O32" s="36">
        <v>75000</v>
      </c>
      <c r="P32" s="36">
        <v>75000</v>
      </c>
      <c r="Q32" s="36">
        <v>76560</v>
      </c>
      <c r="R32" s="36">
        <v>75000</v>
      </c>
      <c r="S32" s="35">
        <v>450520</v>
      </c>
      <c r="T32" s="35">
        <v>295000</v>
      </c>
      <c r="U32" s="36"/>
      <c r="V32" s="36"/>
      <c r="W32" s="36"/>
      <c r="X32" s="36">
        <f t="shared" si="3"/>
        <v>75000</v>
      </c>
      <c r="Y32" s="36"/>
      <c r="Z32" s="36"/>
      <c r="AA32" s="36"/>
      <c r="AB32" s="36"/>
      <c r="AC32" s="36"/>
      <c r="AD32" s="36">
        <v>75000</v>
      </c>
      <c r="AE32" s="36"/>
      <c r="AF32" s="36">
        <f>+AH32</f>
        <v>95000</v>
      </c>
      <c r="AG32" s="36">
        <f t="shared" si="2"/>
        <v>220000</v>
      </c>
      <c r="AH32" s="36">
        <v>95000</v>
      </c>
      <c r="AI32" s="36"/>
      <c r="AJ32" s="271" t="s">
        <v>742</v>
      </c>
      <c r="AK32" s="271"/>
      <c r="AL32" s="272"/>
      <c r="AM32" s="272" t="s">
        <v>743</v>
      </c>
      <c r="AN32" s="262" t="s">
        <v>682</v>
      </c>
      <c r="AO32" s="262" t="s">
        <v>744</v>
      </c>
      <c r="AQ32" s="265">
        <f>+T32-AB32-AD32-AH32</f>
        <v>125000</v>
      </c>
      <c r="AR32" s="33"/>
      <c r="AS32" s="33"/>
      <c r="AT32" s="263" t="s">
        <v>685</v>
      </c>
      <c r="AU32" s="264">
        <v>150000</v>
      </c>
    </row>
    <row r="33" spans="1:48" s="262" customFormat="1" ht="63.75" customHeight="1" x14ac:dyDescent="0.25">
      <c r="A33" s="270">
        <v>2</v>
      </c>
      <c r="B33" s="284" t="s">
        <v>745</v>
      </c>
      <c r="C33" s="268">
        <v>7936770</v>
      </c>
      <c r="D33" s="271" t="s">
        <v>746</v>
      </c>
      <c r="E33" s="270" t="s">
        <v>747</v>
      </c>
      <c r="F33" s="270" t="s">
        <v>63</v>
      </c>
      <c r="G33" s="271" t="s">
        <v>678</v>
      </c>
      <c r="H33" s="271" t="s">
        <v>748</v>
      </c>
      <c r="I33" s="35">
        <v>80000</v>
      </c>
      <c r="J33" s="35">
        <v>65000</v>
      </c>
      <c r="K33" s="36">
        <v>40000</v>
      </c>
      <c r="L33" s="36">
        <v>40000</v>
      </c>
      <c r="M33" s="36">
        <v>9616.482</v>
      </c>
      <c r="N33" s="36">
        <v>9616.482</v>
      </c>
      <c r="O33" s="36">
        <v>40000</v>
      </c>
      <c r="P33" s="36">
        <v>40000</v>
      </c>
      <c r="Q33" s="36">
        <v>41300</v>
      </c>
      <c r="R33" s="36">
        <v>40000</v>
      </c>
      <c r="S33" s="35">
        <v>80000</v>
      </c>
      <c r="T33" s="35">
        <v>65000</v>
      </c>
      <c r="U33" s="36"/>
      <c r="V33" s="36"/>
      <c r="W33" s="36"/>
      <c r="X33" s="36">
        <f t="shared" si="3"/>
        <v>40000</v>
      </c>
      <c r="Y33" s="36"/>
      <c r="Z33" s="36"/>
      <c r="AA33" s="36"/>
      <c r="AB33" s="36"/>
      <c r="AC33" s="36"/>
      <c r="AD33" s="36">
        <v>40000</v>
      </c>
      <c r="AE33" s="36"/>
      <c r="AF33" s="36">
        <v>25000</v>
      </c>
      <c r="AG33" s="36">
        <f t="shared" si="2"/>
        <v>25000</v>
      </c>
      <c r="AH33" s="36">
        <v>25000</v>
      </c>
      <c r="AI33" s="36"/>
      <c r="AJ33" s="271" t="s">
        <v>749</v>
      </c>
      <c r="AK33" s="271"/>
      <c r="AL33" s="272"/>
      <c r="AM33" s="272" t="s">
        <v>743</v>
      </c>
      <c r="AN33" s="262" t="s">
        <v>682</v>
      </c>
      <c r="AO33" s="262" t="s">
        <v>750</v>
      </c>
      <c r="AQ33" s="265">
        <f>+T33-AB33-AD33-AH33</f>
        <v>0</v>
      </c>
      <c r="AR33" s="33"/>
      <c r="AS33" s="33"/>
      <c r="AT33" s="263" t="s">
        <v>685</v>
      </c>
      <c r="AU33" s="264">
        <v>5000</v>
      </c>
      <c r="AV33" s="265">
        <f>+T33-X33-AH33</f>
        <v>0</v>
      </c>
    </row>
    <row r="34" spans="1:48" s="262" customFormat="1" ht="56.25" x14ac:dyDescent="0.25">
      <c r="A34" s="270">
        <v>3</v>
      </c>
      <c r="B34" s="284" t="s">
        <v>751</v>
      </c>
      <c r="C34" s="268">
        <v>7935525</v>
      </c>
      <c r="D34" s="271" t="s">
        <v>752</v>
      </c>
      <c r="E34" s="270" t="s">
        <v>753</v>
      </c>
      <c r="F34" s="270" t="s">
        <v>63</v>
      </c>
      <c r="G34" s="271" t="s">
        <v>678</v>
      </c>
      <c r="H34" s="271" t="s">
        <v>754</v>
      </c>
      <c r="I34" s="35">
        <v>84200</v>
      </c>
      <c r="J34" s="35">
        <v>65000</v>
      </c>
      <c r="K34" s="36">
        <v>43000</v>
      </c>
      <c r="L34" s="36">
        <v>43000</v>
      </c>
      <c r="M34" s="36">
        <v>20000</v>
      </c>
      <c r="N34" s="36">
        <v>20000</v>
      </c>
      <c r="O34" s="36">
        <v>43000</v>
      </c>
      <c r="P34" s="36">
        <v>43000</v>
      </c>
      <c r="Q34" s="36">
        <f>65370-22000</f>
        <v>43370</v>
      </c>
      <c r="R34" s="36">
        <v>43000</v>
      </c>
      <c r="S34" s="35">
        <v>84200</v>
      </c>
      <c r="T34" s="35">
        <v>65000</v>
      </c>
      <c r="U34" s="36"/>
      <c r="V34" s="36"/>
      <c r="W34" s="36"/>
      <c r="X34" s="36">
        <f t="shared" si="3"/>
        <v>43000</v>
      </c>
      <c r="Y34" s="36"/>
      <c r="Z34" s="36"/>
      <c r="AA34" s="36"/>
      <c r="AB34" s="36"/>
      <c r="AC34" s="36"/>
      <c r="AD34" s="36">
        <v>43000</v>
      </c>
      <c r="AE34" s="36"/>
      <c r="AF34" s="36">
        <f>+AH34</f>
        <v>22000</v>
      </c>
      <c r="AG34" s="36">
        <f t="shared" si="2"/>
        <v>22000</v>
      </c>
      <c r="AH34" s="36">
        <v>22000</v>
      </c>
      <c r="AI34" s="36"/>
      <c r="AJ34" s="271" t="s">
        <v>709</v>
      </c>
      <c r="AK34" s="271"/>
      <c r="AL34" s="272"/>
      <c r="AM34" s="272" t="s">
        <v>743</v>
      </c>
      <c r="AN34" s="262" t="s">
        <v>682</v>
      </c>
      <c r="AO34" s="262" t="s">
        <v>706</v>
      </c>
      <c r="AQ34" s="265">
        <f>+T34-AB34-AD34-AH34</f>
        <v>0</v>
      </c>
      <c r="AR34" s="33"/>
      <c r="AS34" s="33"/>
      <c r="AT34" s="263" t="s">
        <v>685</v>
      </c>
      <c r="AU34" s="264">
        <v>0</v>
      </c>
      <c r="AV34" s="265">
        <f>+T34-X34-AH34</f>
        <v>0</v>
      </c>
    </row>
    <row r="35" spans="1:48" s="262" customFormat="1" ht="64.5" customHeight="1" x14ac:dyDescent="0.25">
      <c r="A35" s="270">
        <v>4</v>
      </c>
      <c r="B35" s="284" t="s">
        <v>755</v>
      </c>
      <c r="C35" s="268">
        <v>7941296</v>
      </c>
      <c r="D35" s="270" t="s">
        <v>726</v>
      </c>
      <c r="E35" s="270" t="s">
        <v>756</v>
      </c>
      <c r="F35" s="270" t="s">
        <v>63</v>
      </c>
      <c r="G35" s="271" t="s">
        <v>740</v>
      </c>
      <c r="H35" s="271" t="s">
        <v>757</v>
      </c>
      <c r="I35" s="35">
        <v>85000</v>
      </c>
      <c r="J35" s="35">
        <v>70000</v>
      </c>
      <c r="K35" s="36">
        <v>17500</v>
      </c>
      <c r="L35" s="36">
        <v>17500</v>
      </c>
      <c r="M35" s="36">
        <v>6000</v>
      </c>
      <c r="N35" s="36">
        <v>6000</v>
      </c>
      <c r="O35" s="36">
        <v>17500</v>
      </c>
      <c r="P35" s="36">
        <v>17500</v>
      </c>
      <c r="Q35" s="36">
        <v>18850</v>
      </c>
      <c r="R35" s="36">
        <v>17500</v>
      </c>
      <c r="S35" s="35">
        <v>85000</v>
      </c>
      <c r="T35" s="35">
        <v>70000</v>
      </c>
      <c r="U35" s="36"/>
      <c r="V35" s="36"/>
      <c r="W35" s="36"/>
      <c r="X35" s="36">
        <f t="shared" si="3"/>
        <v>17500</v>
      </c>
      <c r="Y35" s="36"/>
      <c r="Z35" s="36"/>
      <c r="AA35" s="36"/>
      <c r="AB35" s="36"/>
      <c r="AC35" s="36"/>
      <c r="AD35" s="36">
        <v>17500</v>
      </c>
      <c r="AE35" s="36"/>
      <c r="AF35" s="36">
        <v>20000</v>
      </c>
      <c r="AG35" s="36">
        <f t="shared" si="2"/>
        <v>52500</v>
      </c>
      <c r="AH35" s="36">
        <v>20000</v>
      </c>
      <c r="AI35" s="36"/>
      <c r="AJ35" s="271" t="s">
        <v>758</v>
      </c>
      <c r="AK35" s="271"/>
      <c r="AL35" s="272"/>
      <c r="AM35" s="272" t="s">
        <v>743</v>
      </c>
      <c r="AN35" s="262" t="s">
        <v>682</v>
      </c>
      <c r="AO35" s="262" t="s">
        <v>726</v>
      </c>
      <c r="AQ35" s="265">
        <f>+T35-AB35-AD35-AH35</f>
        <v>32500</v>
      </c>
      <c r="AR35" s="33"/>
      <c r="AS35" s="33"/>
      <c r="AT35" s="263" t="s">
        <v>685</v>
      </c>
      <c r="AU35" s="264">
        <v>20000</v>
      </c>
    </row>
    <row r="36" spans="1:48" s="262" customFormat="1" ht="40.5" customHeight="1" x14ac:dyDescent="0.25">
      <c r="A36" s="266" t="s">
        <v>54</v>
      </c>
      <c r="B36" s="286" t="s">
        <v>759</v>
      </c>
      <c r="C36" s="268"/>
      <c r="D36" s="269"/>
      <c r="E36" s="270"/>
      <c r="F36" s="270"/>
      <c r="G36" s="271"/>
      <c r="H36" s="270"/>
      <c r="I36" s="40">
        <f t="shared" ref="I36:AI36" si="8">SUM(I38:I49)</f>
        <v>2430716</v>
      </c>
      <c r="J36" s="40">
        <f t="shared" si="8"/>
        <v>1525000</v>
      </c>
      <c r="K36" s="40">
        <f t="shared" si="8"/>
        <v>592223</v>
      </c>
      <c r="L36" s="40">
        <f t="shared" si="8"/>
        <v>590623</v>
      </c>
      <c r="M36" s="40">
        <f t="shared" si="8"/>
        <v>268763.78260000004</v>
      </c>
      <c r="N36" s="40">
        <f t="shared" si="8"/>
        <v>267163.78260000004</v>
      </c>
      <c r="O36" s="40">
        <f t="shared" si="8"/>
        <v>592223</v>
      </c>
      <c r="P36" s="40">
        <f t="shared" si="8"/>
        <v>590623</v>
      </c>
      <c r="Q36" s="40">
        <f t="shared" si="8"/>
        <v>674796</v>
      </c>
      <c r="R36" s="40">
        <f t="shared" si="8"/>
        <v>645623</v>
      </c>
      <c r="S36" s="40">
        <f t="shared" si="8"/>
        <v>2104446</v>
      </c>
      <c r="T36" s="40">
        <f t="shared" si="8"/>
        <v>1510000</v>
      </c>
      <c r="U36" s="40">
        <f t="shared" si="8"/>
        <v>0</v>
      </c>
      <c r="V36" s="40">
        <f t="shared" si="8"/>
        <v>0</v>
      </c>
      <c r="W36" s="40">
        <f t="shared" si="8"/>
        <v>0</v>
      </c>
      <c r="X36" s="40">
        <f t="shared" si="8"/>
        <v>633062.91826900002</v>
      </c>
      <c r="Y36" s="40">
        <f t="shared" si="8"/>
        <v>0</v>
      </c>
      <c r="Z36" s="40">
        <f t="shared" si="8"/>
        <v>0</v>
      </c>
      <c r="AA36" s="40">
        <f t="shared" si="8"/>
        <v>0</v>
      </c>
      <c r="AB36" s="40">
        <f t="shared" si="8"/>
        <v>35000</v>
      </c>
      <c r="AC36" s="40">
        <f t="shared" si="8"/>
        <v>0</v>
      </c>
      <c r="AD36" s="40">
        <f t="shared" si="8"/>
        <v>590623</v>
      </c>
      <c r="AE36" s="40">
        <f t="shared" si="8"/>
        <v>0</v>
      </c>
      <c r="AF36" s="40">
        <f t="shared" si="8"/>
        <v>569377</v>
      </c>
      <c r="AG36" s="40">
        <f t="shared" si="2"/>
        <v>876937.08173099998</v>
      </c>
      <c r="AH36" s="40">
        <f t="shared" si="8"/>
        <v>449377</v>
      </c>
      <c r="AI36" s="40">
        <f t="shared" si="8"/>
        <v>0</v>
      </c>
      <c r="AJ36" s="271"/>
      <c r="AK36" s="271"/>
      <c r="AL36" s="272"/>
      <c r="AM36" s="273"/>
      <c r="AR36" s="31"/>
      <c r="AS36" s="31"/>
      <c r="AT36" s="263"/>
      <c r="AU36" s="264">
        <v>549377</v>
      </c>
    </row>
    <row r="37" spans="1:48" s="280" customFormat="1" ht="42" customHeight="1" x14ac:dyDescent="0.25">
      <c r="A37" s="266" t="s">
        <v>20</v>
      </c>
      <c r="B37" s="274" t="s">
        <v>730</v>
      </c>
      <c r="C37" s="275"/>
      <c r="D37" s="276"/>
      <c r="E37" s="266"/>
      <c r="F37" s="266"/>
      <c r="G37" s="277"/>
      <c r="H37" s="266"/>
      <c r="I37" s="32"/>
      <c r="J37" s="32"/>
      <c r="K37" s="32"/>
      <c r="L37" s="32"/>
      <c r="M37" s="34"/>
      <c r="N37" s="34"/>
      <c r="O37" s="34"/>
      <c r="P37" s="34"/>
      <c r="Q37" s="34"/>
      <c r="R37" s="34"/>
      <c r="S37" s="32"/>
      <c r="T37" s="32"/>
      <c r="U37" s="32"/>
      <c r="V37" s="32"/>
      <c r="W37" s="32"/>
      <c r="X37" s="36"/>
      <c r="Y37" s="32"/>
      <c r="Z37" s="32"/>
      <c r="AA37" s="32"/>
      <c r="AB37" s="32"/>
      <c r="AC37" s="32"/>
      <c r="AD37" s="34"/>
      <c r="AE37" s="34"/>
      <c r="AF37" s="34"/>
      <c r="AG37" s="36">
        <f t="shared" si="2"/>
        <v>0</v>
      </c>
      <c r="AH37" s="34"/>
      <c r="AI37" s="34"/>
      <c r="AJ37" s="271"/>
      <c r="AK37" s="277"/>
      <c r="AL37" s="278"/>
      <c r="AM37" s="279"/>
      <c r="AR37" s="31"/>
      <c r="AS37" s="31"/>
      <c r="AT37" s="256"/>
      <c r="AU37" s="281"/>
    </row>
    <row r="38" spans="1:48" s="262" customFormat="1" ht="168.75" x14ac:dyDescent="0.25">
      <c r="A38" s="270">
        <v>1</v>
      </c>
      <c r="B38" s="284" t="s">
        <v>760</v>
      </c>
      <c r="C38" s="268" t="s">
        <v>761</v>
      </c>
      <c r="D38" s="270" t="s">
        <v>762</v>
      </c>
      <c r="E38" s="270"/>
      <c r="F38" s="270" t="s">
        <v>763</v>
      </c>
      <c r="G38" s="271" t="s">
        <v>707</v>
      </c>
      <c r="H38" s="271" t="s">
        <v>764</v>
      </c>
      <c r="I38" s="35">
        <v>100725</v>
      </c>
      <c r="J38" s="35">
        <v>80000</v>
      </c>
      <c r="K38" s="35">
        <v>25000</v>
      </c>
      <c r="L38" s="35">
        <v>25000</v>
      </c>
      <c r="M38" s="36">
        <v>20000</v>
      </c>
      <c r="N38" s="36">
        <v>20000</v>
      </c>
      <c r="O38" s="36">
        <v>25000</v>
      </c>
      <c r="P38" s="36">
        <v>25000</v>
      </c>
      <c r="Q38" s="36">
        <v>93823</v>
      </c>
      <c r="R38" s="36">
        <f>55000+25000</f>
        <v>80000</v>
      </c>
      <c r="S38" s="35">
        <v>74446</v>
      </c>
      <c r="T38" s="35">
        <v>65000</v>
      </c>
      <c r="U38" s="36"/>
      <c r="V38" s="36"/>
      <c r="W38" s="36"/>
      <c r="X38" s="36">
        <f t="shared" si="3"/>
        <v>60000</v>
      </c>
      <c r="Y38" s="36"/>
      <c r="Z38" s="36"/>
      <c r="AA38" s="36"/>
      <c r="AB38" s="35">
        <v>35000</v>
      </c>
      <c r="AC38" s="36"/>
      <c r="AD38" s="36">
        <v>25000</v>
      </c>
      <c r="AE38" s="36"/>
      <c r="AF38" s="36">
        <v>5000</v>
      </c>
      <c r="AG38" s="36">
        <f t="shared" si="2"/>
        <v>5000</v>
      </c>
      <c r="AH38" s="36">
        <v>5000</v>
      </c>
      <c r="AI38" s="36"/>
      <c r="AJ38" s="271" t="s">
        <v>636</v>
      </c>
      <c r="AK38" s="271"/>
      <c r="AL38" s="272"/>
      <c r="AM38" s="272" t="s">
        <v>765</v>
      </c>
      <c r="AN38" s="262" t="s">
        <v>703</v>
      </c>
      <c r="AQ38" s="265">
        <f>+T38-AB38-AD38</f>
        <v>5000</v>
      </c>
      <c r="AR38" s="38">
        <v>15000</v>
      </c>
      <c r="AS38" s="38">
        <v>15000</v>
      </c>
      <c r="AT38" s="263">
        <v>2020</v>
      </c>
      <c r="AU38" s="264">
        <v>5000</v>
      </c>
    </row>
    <row r="39" spans="1:48" s="280" customFormat="1" ht="45" customHeight="1" x14ac:dyDescent="0.25">
      <c r="A39" s="266" t="s">
        <v>22</v>
      </c>
      <c r="B39" s="274" t="s">
        <v>687</v>
      </c>
      <c r="C39" s="275"/>
      <c r="D39" s="276"/>
      <c r="E39" s="266"/>
      <c r="F39" s="266"/>
      <c r="G39" s="277"/>
      <c r="H39" s="266"/>
      <c r="I39" s="32"/>
      <c r="J39" s="32"/>
      <c r="K39" s="32"/>
      <c r="L39" s="32"/>
      <c r="M39" s="34"/>
      <c r="N39" s="34"/>
      <c r="O39" s="34"/>
      <c r="P39" s="34"/>
      <c r="Q39" s="34"/>
      <c r="R39" s="34"/>
      <c r="S39" s="32"/>
      <c r="T39" s="32"/>
      <c r="U39" s="32"/>
      <c r="V39" s="32"/>
      <c r="W39" s="32"/>
      <c r="X39" s="36"/>
      <c r="Y39" s="32"/>
      <c r="Z39" s="32"/>
      <c r="AA39" s="32"/>
      <c r="AB39" s="32"/>
      <c r="AC39" s="32"/>
      <c r="AD39" s="34"/>
      <c r="AE39" s="34"/>
      <c r="AF39" s="34"/>
      <c r="AG39" s="36">
        <f t="shared" si="2"/>
        <v>0</v>
      </c>
      <c r="AH39" s="34"/>
      <c r="AI39" s="34"/>
      <c r="AJ39" s="271"/>
      <c r="AK39" s="277"/>
      <c r="AL39" s="278"/>
      <c r="AM39" s="279"/>
      <c r="AR39" s="31"/>
      <c r="AS39" s="31"/>
      <c r="AT39" s="256"/>
      <c r="AU39" s="281"/>
    </row>
    <row r="40" spans="1:48" s="262" customFormat="1" ht="66.75" customHeight="1" x14ac:dyDescent="0.25">
      <c r="A40" s="270">
        <v>1</v>
      </c>
      <c r="B40" s="284" t="s">
        <v>766</v>
      </c>
      <c r="C40" s="268">
        <v>7892321</v>
      </c>
      <c r="D40" s="270" t="s">
        <v>320</v>
      </c>
      <c r="E40" s="270" t="s">
        <v>767</v>
      </c>
      <c r="F40" s="270" t="s">
        <v>768</v>
      </c>
      <c r="G40" s="271" t="s">
        <v>678</v>
      </c>
      <c r="H40" s="271" t="s">
        <v>769</v>
      </c>
      <c r="I40" s="39">
        <v>266000</v>
      </c>
      <c r="J40" s="35">
        <v>200000</v>
      </c>
      <c r="K40" s="36">
        <v>100000</v>
      </c>
      <c r="L40" s="36">
        <v>100000</v>
      </c>
      <c r="M40" s="36">
        <v>71120.609600000011</v>
      </c>
      <c r="N40" s="36">
        <v>71120.609600000011</v>
      </c>
      <c r="O40" s="36">
        <v>100000</v>
      </c>
      <c r="P40" s="36">
        <v>100000</v>
      </c>
      <c r="Q40" s="36">
        <v>102610</v>
      </c>
      <c r="R40" s="36">
        <v>100000</v>
      </c>
      <c r="S40" s="35">
        <v>266000</v>
      </c>
      <c r="T40" s="35">
        <v>200000</v>
      </c>
      <c r="U40" s="36"/>
      <c r="V40" s="36"/>
      <c r="W40" s="36"/>
      <c r="X40" s="36">
        <f t="shared" si="3"/>
        <v>100000</v>
      </c>
      <c r="Y40" s="36"/>
      <c r="Z40" s="36"/>
      <c r="AA40" s="36"/>
      <c r="AB40" s="36"/>
      <c r="AC40" s="36"/>
      <c r="AD40" s="36">
        <v>100000</v>
      </c>
      <c r="AE40" s="36"/>
      <c r="AF40" s="36">
        <f>+AH40</f>
        <v>60000</v>
      </c>
      <c r="AG40" s="36">
        <f t="shared" si="2"/>
        <v>100000</v>
      </c>
      <c r="AH40" s="36">
        <v>60000</v>
      </c>
      <c r="AI40" s="36"/>
      <c r="AJ40" s="271" t="s">
        <v>770</v>
      </c>
      <c r="AK40" s="271"/>
      <c r="AL40" s="272"/>
      <c r="AM40" s="272" t="s">
        <v>765</v>
      </c>
      <c r="AN40" s="262" t="s">
        <v>682</v>
      </c>
      <c r="AO40" s="262" t="s">
        <v>762</v>
      </c>
      <c r="AQ40" s="265">
        <f t="shared" ref="AQ40:AQ49" si="9">+T40-AB40-AD40-AH40</f>
        <v>40000</v>
      </c>
      <c r="AR40" s="33"/>
      <c r="AS40" s="33"/>
      <c r="AT40" s="263" t="s">
        <v>685</v>
      </c>
      <c r="AU40" s="264">
        <v>80000</v>
      </c>
    </row>
    <row r="41" spans="1:48" s="262" customFormat="1" ht="56.25" x14ac:dyDescent="0.25">
      <c r="A41" s="270">
        <v>2</v>
      </c>
      <c r="B41" s="284" t="s">
        <v>771</v>
      </c>
      <c r="C41" s="268">
        <v>7933908</v>
      </c>
      <c r="D41" s="271" t="s">
        <v>772</v>
      </c>
      <c r="E41" s="270" t="s">
        <v>773</v>
      </c>
      <c r="F41" s="270" t="s">
        <v>774</v>
      </c>
      <c r="G41" s="271" t="s">
        <v>678</v>
      </c>
      <c r="H41" s="271" t="s">
        <v>775</v>
      </c>
      <c r="I41" s="39">
        <v>90000</v>
      </c>
      <c r="J41" s="39">
        <v>75000</v>
      </c>
      <c r="K41" s="36">
        <v>46600</v>
      </c>
      <c r="L41" s="36">
        <v>45000</v>
      </c>
      <c r="M41" s="36">
        <v>33600</v>
      </c>
      <c r="N41" s="36">
        <v>32000</v>
      </c>
      <c r="O41" s="36">
        <v>46600</v>
      </c>
      <c r="P41" s="36">
        <v>45000</v>
      </c>
      <c r="Q41" s="36">
        <v>46600</v>
      </c>
      <c r="R41" s="36">
        <v>45000</v>
      </c>
      <c r="S41" s="35">
        <v>90000</v>
      </c>
      <c r="T41" s="35">
        <v>75000</v>
      </c>
      <c r="U41" s="36"/>
      <c r="V41" s="36"/>
      <c r="W41" s="36"/>
      <c r="X41" s="36">
        <f t="shared" si="3"/>
        <v>45000</v>
      </c>
      <c r="Y41" s="36"/>
      <c r="Z41" s="36"/>
      <c r="AA41" s="36"/>
      <c r="AB41" s="36"/>
      <c r="AC41" s="36"/>
      <c r="AD41" s="36">
        <v>45000</v>
      </c>
      <c r="AE41" s="36"/>
      <c r="AF41" s="36">
        <v>30000</v>
      </c>
      <c r="AG41" s="36">
        <f t="shared" si="2"/>
        <v>30000</v>
      </c>
      <c r="AH41" s="36">
        <v>30000</v>
      </c>
      <c r="AI41" s="36"/>
      <c r="AJ41" s="271" t="s">
        <v>633</v>
      </c>
      <c r="AK41" s="271"/>
      <c r="AL41" s="272"/>
      <c r="AM41" s="272" t="s">
        <v>765</v>
      </c>
      <c r="AN41" s="262" t="s">
        <v>682</v>
      </c>
      <c r="AO41" s="262" t="s">
        <v>776</v>
      </c>
      <c r="AQ41" s="265">
        <f t="shared" si="9"/>
        <v>0</v>
      </c>
      <c r="AR41" s="33"/>
      <c r="AS41" s="33"/>
      <c r="AT41" s="263" t="s">
        <v>685</v>
      </c>
      <c r="AU41" s="264">
        <v>30000</v>
      </c>
    </row>
    <row r="42" spans="1:48" s="262" customFormat="1" ht="89.25" customHeight="1" x14ac:dyDescent="0.25">
      <c r="A42" s="270">
        <v>3</v>
      </c>
      <c r="B42" s="284" t="s">
        <v>777</v>
      </c>
      <c r="C42" s="268">
        <v>7892319</v>
      </c>
      <c r="D42" s="270" t="s">
        <v>675</v>
      </c>
      <c r="E42" s="270" t="s">
        <v>778</v>
      </c>
      <c r="F42" s="270" t="s">
        <v>779</v>
      </c>
      <c r="G42" s="271" t="s">
        <v>678</v>
      </c>
      <c r="H42" s="271" t="s">
        <v>780</v>
      </c>
      <c r="I42" s="39">
        <v>157000</v>
      </c>
      <c r="J42" s="35">
        <v>110000</v>
      </c>
      <c r="K42" s="36">
        <v>105623</v>
      </c>
      <c r="L42" s="36">
        <v>105623</v>
      </c>
      <c r="M42" s="36">
        <v>42179</v>
      </c>
      <c r="N42" s="36">
        <v>42179</v>
      </c>
      <c r="O42" s="36">
        <v>105623</v>
      </c>
      <c r="P42" s="36">
        <v>105623</v>
      </c>
      <c r="Q42" s="36">
        <v>108223</v>
      </c>
      <c r="R42" s="36">
        <v>105623</v>
      </c>
      <c r="S42" s="35">
        <v>157000</v>
      </c>
      <c r="T42" s="35">
        <v>110000</v>
      </c>
      <c r="U42" s="36"/>
      <c r="V42" s="36"/>
      <c r="W42" s="36"/>
      <c r="X42" s="36">
        <f t="shared" si="3"/>
        <v>105623</v>
      </c>
      <c r="Y42" s="36"/>
      <c r="Z42" s="36"/>
      <c r="AA42" s="36"/>
      <c r="AB42" s="36"/>
      <c r="AC42" s="36"/>
      <c r="AD42" s="36">
        <v>105623</v>
      </c>
      <c r="AE42" s="36"/>
      <c r="AF42" s="36">
        <v>4377</v>
      </c>
      <c r="AG42" s="36">
        <f t="shared" si="2"/>
        <v>4377</v>
      </c>
      <c r="AH42" s="36">
        <v>4377</v>
      </c>
      <c r="AI42" s="36"/>
      <c r="AJ42" s="271" t="s">
        <v>770</v>
      </c>
      <c r="AK42" s="271"/>
      <c r="AL42" s="272"/>
      <c r="AM42" s="272" t="s">
        <v>723</v>
      </c>
      <c r="AN42" s="262" t="s">
        <v>682</v>
      </c>
      <c r="AO42" s="262" t="s">
        <v>683</v>
      </c>
      <c r="AQ42" s="265">
        <f t="shared" si="9"/>
        <v>0</v>
      </c>
      <c r="AR42" s="33"/>
      <c r="AS42" s="33"/>
      <c r="AT42" s="263" t="s">
        <v>685</v>
      </c>
      <c r="AU42" s="264">
        <v>4377</v>
      </c>
    </row>
    <row r="43" spans="1:48" s="262" customFormat="1" ht="50.25" customHeight="1" x14ac:dyDescent="0.25">
      <c r="A43" s="270">
        <v>4</v>
      </c>
      <c r="B43" s="284" t="s">
        <v>781</v>
      </c>
      <c r="C43" s="268">
        <v>7920259</v>
      </c>
      <c r="D43" s="270" t="s">
        <v>316</v>
      </c>
      <c r="E43" s="270" t="s">
        <v>782</v>
      </c>
      <c r="F43" s="270" t="s">
        <v>783</v>
      </c>
      <c r="G43" s="271" t="s">
        <v>678</v>
      </c>
      <c r="H43" s="271" t="s">
        <v>784</v>
      </c>
      <c r="I43" s="39">
        <v>185000</v>
      </c>
      <c r="J43" s="35">
        <v>120000</v>
      </c>
      <c r="K43" s="36">
        <v>90000</v>
      </c>
      <c r="L43" s="36">
        <v>90000</v>
      </c>
      <c r="M43" s="36">
        <v>65000</v>
      </c>
      <c r="N43" s="36">
        <v>65000</v>
      </c>
      <c r="O43" s="36">
        <v>90000</v>
      </c>
      <c r="P43" s="36">
        <v>90000</v>
      </c>
      <c r="Q43" s="36">
        <v>91600</v>
      </c>
      <c r="R43" s="36">
        <v>90000</v>
      </c>
      <c r="S43" s="35">
        <v>185000</v>
      </c>
      <c r="T43" s="35">
        <v>120000</v>
      </c>
      <c r="U43" s="36"/>
      <c r="V43" s="36"/>
      <c r="W43" s="36"/>
      <c r="X43" s="36">
        <f t="shared" si="3"/>
        <v>90000</v>
      </c>
      <c r="Y43" s="36"/>
      <c r="Z43" s="36"/>
      <c r="AA43" s="36"/>
      <c r="AB43" s="36"/>
      <c r="AC43" s="36"/>
      <c r="AD43" s="36">
        <v>90000</v>
      </c>
      <c r="AE43" s="36"/>
      <c r="AF43" s="36">
        <v>30000</v>
      </c>
      <c r="AG43" s="36">
        <f t="shared" si="2"/>
        <v>30000</v>
      </c>
      <c r="AH43" s="36">
        <v>30000</v>
      </c>
      <c r="AI43" s="36"/>
      <c r="AJ43" s="271" t="s">
        <v>785</v>
      </c>
      <c r="AK43" s="271"/>
      <c r="AL43" s="272"/>
      <c r="AM43" s="272" t="s">
        <v>723</v>
      </c>
      <c r="AN43" s="262" t="s">
        <v>682</v>
      </c>
      <c r="AO43" s="262" t="s">
        <v>786</v>
      </c>
      <c r="AQ43" s="265">
        <f t="shared" si="9"/>
        <v>0</v>
      </c>
      <c r="AR43" s="33"/>
      <c r="AS43" s="33"/>
      <c r="AT43" s="263" t="s">
        <v>685</v>
      </c>
      <c r="AU43" s="264">
        <v>30000</v>
      </c>
    </row>
    <row r="44" spans="1:48" s="262" customFormat="1" ht="50.25" customHeight="1" x14ac:dyDescent="0.25">
      <c r="A44" s="270">
        <v>5</v>
      </c>
      <c r="B44" s="284" t="s">
        <v>787</v>
      </c>
      <c r="C44" s="268">
        <v>7935691</v>
      </c>
      <c r="D44" s="270" t="s">
        <v>788</v>
      </c>
      <c r="E44" s="270" t="s">
        <v>789</v>
      </c>
      <c r="F44" s="270" t="s">
        <v>63</v>
      </c>
      <c r="G44" s="271" t="s">
        <v>678</v>
      </c>
      <c r="H44" s="271" t="s">
        <v>790</v>
      </c>
      <c r="I44" s="39">
        <v>140000</v>
      </c>
      <c r="J44" s="39">
        <v>80000</v>
      </c>
      <c r="K44" s="36">
        <v>15000</v>
      </c>
      <c r="L44" s="36">
        <v>15000</v>
      </c>
      <c r="M44" s="36">
        <v>0</v>
      </c>
      <c r="N44" s="36">
        <v>0</v>
      </c>
      <c r="O44" s="36">
        <v>15000</v>
      </c>
      <c r="P44" s="36">
        <v>15000</v>
      </c>
      <c r="Q44" s="36">
        <v>16400</v>
      </c>
      <c r="R44" s="36">
        <v>15000</v>
      </c>
      <c r="S44" s="35">
        <v>140000</v>
      </c>
      <c r="T44" s="35">
        <v>80000</v>
      </c>
      <c r="U44" s="36"/>
      <c r="V44" s="36"/>
      <c r="W44" s="36"/>
      <c r="X44" s="36">
        <f t="shared" si="3"/>
        <v>15000</v>
      </c>
      <c r="Y44" s="36"/>
      <c r="Z44" s="36"/>
      <c r="AA44" s="36"/>
      <c r="AB44" s="36"/>
      <c r="AC44" s="36"/>
      <c r="AD44" s="36">
        <v>15000</v>
      </c>
      <c r="AE44" s="36"/>
      <c r="AF44" s="36">
        <f>+AH44</f>
        <v>25000</v>
      </c>
      <c r="AG44" s="36">
        <f t="shared" si="2"/>
        <v>65000</v>
      </c>
      <c r="AH44" s="36">
        <v>25000</v>
      </c>
      <c r="AI44" s="36"/>
      <c r="AJ44" s="271" t="s">
        <v>791</v>
      </c>
      <c r="AK44" s="271"/>
      <c r="AL44" s="272"/>
      <c r="AM44" s="272" t="s">
        <v>765</v>
      </c>
      <c r="AN44" s="262" t="s">
        <v>682</v>
      </c>
      <c r="AO44" s="262" t="s">
        <v>788</v>
      </c>
      <c r="AQ44" s="265">
        <f t="shared" si="9"/>
        <v>40000</v>
      </c>
      <c r="AR44" s="33"/>
      <c r="AS44" s="33"/>
      <c r="AT44" s="263" t="s">
        <v>685</v>
      </c>
      <c r="AU44" s="264">
        <v>30000</v>
      </c>
    </row>
    <row r="45" spans="1:48" s="262" customFormat="1" ht="50.25" customHeight="1" x14ac:dyDescent="0.25">
      <c r="A45" s="270">
        <v>6</v>
      </c>
      <c r="B45" s="284" t="s">
        <v>792</v>
      </c>
      <c r="C45" s="268">
        <v>7941295</v>
      </c>
      <c r="D45" s="270" t="s">
        <v>793</v>
      </c>
      <c r="E45" s="270" t="s">
        <v>794</v>
      </c>
      <c r="F45" s="270" t="s">
        <v>795</v>
      </c>
      <c r="G45" s="271" t="s">
        <v>740</v>
      </c>
      <c r="H45" s="271" t="s">
        <v>796</v>
      </c>
      <c r="I45" s="39">
        <v>150000</v>
      </c>
      <c r="J45" s="35">
        <v>100000</v>
      </c>
      <c r="K45" s="36">
        <v>25000</v>
      </c>
      <c r="L45" s="36">
        <v>25000</v>
      </c>
      <c r="M45" s="36">
        <v>15000</v>
      </c>
      <c r="N45" s="36">
        <v>15000</v>
      </c>
      <c r="O45" s="36">
        <v>25000</v>
      </c>
      <c r="P45" s="36">
        <v>25000</v>
      </c>
      <c r="Q45" s="36">
        <v>25540</v>
      </c>
      <c r="R45" s="36">
        <v>25000</v>
      </c>
      <c r="S45" s="35">
        <v>150000</v>
      </c>
      <c r="T45" s="35">
        <v>100000</v>
      </c>
      <c r="U45" s="36"/>
      <c r="V45" s="36"/>
      <c r="W45" s="36"/>
      <c r="X45" s="36">
        <f t="shared" si="3"/>
        <v>25000</v>
      </c>
      <c r="Y45" s="36"/>
      <c r="Z45" s="36"/>
      <c r="AA45" s="36"/>
      <c r="AB45" s="36"/>
      <c r="AC45" s="36"/>
      <c r="AD45" s="36">
        <v>25000</v>
      </c>
      <c r="AE45" s="36"/>
      <c r="AF45" s="36">
        <f>+AH45</f>
        <v>25000</v>
      </c>
      <c r="AG45" s="36">
        <f t="shared" si="2"/>
        <v>75000</v>
      </c>
      <c r="AH45" s="36">
        <v>25000</v>
      </c>
      <c r="AI45" s="36"/>
      <c r="AJ45" s="271" t="s">
        <v>797</v>
      </c>
      <c r="AK45" s="271"/>
      <c r="AL45" s="272"/>
      <c r="AM45" s="272" t="s">
        <v>723</v>
      </c>
      <c r="AN45" s="262" t="s">
        <v>682</v>
      </c>
      <c r="AO45" s="262" t="s">
        <v>798</v>
      </c>
      <c r="AQ45" s="265">
        <f t="shared" si="9"/>
        <v>50000</v>
      </c>
      <c r="AR45" s="33"/>
      <c r="AS45" s="33"/>
      <c r="AT45" s="263" t="s">
        <v>685</v>
      </c>
      <c r="AU45" s="264">
        <v>30000</v>
      </c>
    </row>
    <row r="46" spans="1:48" s="262" customFormat="1" ht="50.25" customHeight="1" x14ac:dyDescent="0.25">
      <c r="A46" s="270">
        <v>7</v>
      </c>
      <c r="B46" s="284" t="s">
        <v>799</v>
      </c>
      <c r="C46" s="268">
        <v>7897757</v>
      </c>
      <c r="D46" s="270" t="s">
        <v>314</v>
      </c>
      <c r="E46" s="270" t="s">
        <v>800</v>
      </c>
      <c r="F46" s="270" t="s">
        <v>801</v>
      </c>
      <c r="G46" s="271" t="s">
        <v>802</v>
      </c>
      <c r="H46" s="271" t="s">
        <v>803</v>
      </c>
      <c r="I46" s="39">
        <v>950000</v>
      </c>
      <c r="J46" s="35">
        <v>450000</v>
      </c>
      <c r="K46" s="36">
        <v>100000</v>
      </c>
      <c r="L46" s="36">
        <v>100000</v>
      </c>
      <c r="M46" s="36">
        <v>0</v>
      </c>
      <c r="N46" s="36">
        <v>0</v>
      </c>
      <c r="O46" s="36">
        <v>100000</v>
      </c>
      <c r="P46" s="36">
        <v>100000</v>
      </c>
      <c r="Q46" s="36">
        <v>101890</v>
      </c>
      <c r="R46" s="36">
        <v>100000</v>
      </c>
      <c r="S46" s="35">
        <v>650000</v>
      </c>
      <c r="T46" s="35">
        <v>450000</v>
      </c>
      <c r="U46" s="36"/>
      <c r="V46" s="36"/>
      <c r="W46" s="36"/>
      <c r="X46" s="36">
        <v>107439.918269</v>
      </c>
      <c r="Y46" s="36"/>
      <c r="Z46" s="36"/>
      <c r="AA46" s="36"/>
      <c r="AB46" s="36"/>
      <c r="AC46" s="36"/>
      <c r="AD46" s="36">
        <v>100000</v>
      </c>
      <c r="AE46" s="36"/>
      <c r="AF46" s="36">
        <v>300000</v>
      </c>
      <c r="AG46" s="36">
        <f t="shared" si="2"/>
        <v>342560.08173099998</v>
      </c>
      <c r="AH46" s="36">
        <v>180000</v>
      </c>
      <c r="AI46" s="36"/>
      <c r="AJ46" s="271" t="s">
        <v>804</v>
      </c>
      <c r="AK46" s="271"/>
      <c r="AL46" s="272"/>
      <c r="AM46" s="272" t="s">
        <v>723</v>
      </c>
      <c r="AN46" s="262" t="s">
        <v>682</v>
      </c>
      <c r="AO46" s="262" t="s">
        <v>683</v>
      </c>
      <c r="AQ46" s="265">
        <f t="shared" si="9"/>
        <v>170000</v>
      </c>
      <c r="AR46" s="33"/>
      <c r="AS46" s="33"/>
      <c r="AT46" s="263" t="s">
        <v>685</v>
      </c>
      <c r="AU46" s="264">
        <v>200000</v>
      </c>
    </row>
    <row r="47" spans="1:48" s="262" customFormat="1" ht="50.25" customHeight="1" x14ac:dyDescent="0.25">
      <c r="A47" s="270">
        <v>8</v>
      </c>
      <c r="B47" s="284" t="s">
        <v>805</v>
      </c>
      <c r="C47" s="268">
        <v>7941955</v>
      </c>
      <c r="D47" s="270" t="s">
        <v>750</v>
      </c>
      <c r="E47" s="270" t="s">
        <v>806</v>
      </c>
      <c r="F47" s="270" t="s">
        <v>63</v>
      </c>
      <c r="G47" s="271" t="s">
        <v>678</v>
      </c>
      <c r="H47" s="271" t="s">
        <v>807</v>
      </c>
      <c r="I47" s="39">
        <v>124991</v>
      </c>
      <c r="J47" s="35">
        <v>100000</v>
      </c>
      <c r="K47" s="36">
        <v>40000</v>
      </c>
      <c r="L47" s="36">
        <v>40000</v>
      </c>
      <c r="M47" s="36">
        <v>1864.173</v>
      </c>
      <c r="N47" s="36">
        <v>1864.173</v>
      </c>
      <c r="O47" s="36">
        <v>40000</v>
      </c>
      <c r="P47" s="36">
        <v>40000</v>
      </c>
      <c r="Q47" s="36">
        <v>40960</v>
      </c>
      <c r="R47" s="36">
        <v>40000</v>
      </c>
      <c r="S47" s="35">
        <v>125000</v>
      </c>
      <c r="T47" s="35">
        <v>100000</v>
      </c>
      <c r="U47" s="36"/>
      <c r="V47" s="36"/>
      <c r="W47" s="36"/>
      <c r="X47" s="36">
        <f t="shared" si="3"/>
        <v>40000</v>
      </c>
      <c r="Y47" s="36"/>
      <c r="Z47" s="36"/>
      <c r="AA47" s="36"/>
      <c r="AB47" s="36"/>
      <c r="AC47" s="36"/>
      <c r="AD47" s="36">
        <v>40000</v>
      </c>
      <c r="AE47" s="36"/>
      <c r="AF47" s="36">
        <f>+AH47</f>
        <v>25000</v>
      </c>
      <c r="AG47" s="36">
        <f t="shared" si="2"/>
        <v>60000</v>
      </c>
      <c r="AH47" s="36">
        <v>25000</v>
      </c>
      <c r="AI47" s="36"/>
      <c r="AJ47" s="271" t="s">
        <v>749</v>
      </c>
      <c r="AK47" s="271"/>
      <c r="AL47" s="272"/>
      <c r="AM47" s="272" t="s">
        <v>765</v>
      </c>
      <c r="AN47" s="262" t="s">
        <v>682</v>
      </c>
      <c r="AO47" s="262" t="s">
        <v>750</v>
      </c>
      <c r="AQ47" s="265">
        <f t="shared" si="9"/>
        <v>35000</v>
      </c>
      <c r="AR47" s="33"/>
      <c r="AS47" s="33"/>
      <c r="AT47" s="263" t="s">
        <v>685</v>
      </c>
      <c r="AU47" s="264">
        <v>30000</v>
      </c>
    </row>
    <row r="48" spans="1:48" s="262" customFormat="1" ht="56.25" x14ac:dyDescent="0.25">
      <c r="A48" s="270">
        <v>9</v>
      </c>
      <c r="B48" s="284" t="s">
        <v>808</v>
      </c>
      <c r="C48" s="268">
        <v>7935693</v>
      </c>
      <c r="D48" s="270" t="s">
        <v>762</v>
      </c>
      <c r="E48" s="270" t="s">
        <v>809</v>
      </c>
      <c r="F48" s="270" t="s">
        <v>63</v>
      </c>
      <c r="G48" s="271" t="s">
        <v>678</v>
      </c>
      <c r="H48" s="271" t="s">
        <v>810</v>
      </c>
      <c r="I48" s="39">
        <v>185000</v>
      </c>
      <c r="J48" s="35">
        <v>140000</v>
      </c>
      <c r="K48" s="36">
        <v>25000</v>
      </c>
      <c r="L48" s="36">
        <v>25000</v>
      </c>
      <c r="M48" s="36">
        <v>0</v>
      </c>
      <c r="N48" s="36">
        <v>0</v>
      </c>
      <c r="O48" s="36">
        <v>25000</v>
      </c>
      <c r="P48" s="36">
        <v>25000</v>
      </c>
      <c r="Q48" s="36">
        <v>26200</v>
      </c>
      <c r="R48" s="36">
        <v>25000</v>
      </c>
      <c r="S48" s="35">
        <v>185000</v>
      </c>
      <c r="T48" s="35">
        <v>140000</v>
      </c>
      <c r="U48" s="36"/>
      <c r="V48" s="36"/>
      <c r="W48" s="36"/>
      <c r="X48" s="36">
        <f t="shared" si="3"/>
        <v>25000</v>
      </c>
      <c r="Y48" s="36"/>
      <c r="Z48" s="36"/>
      <c r="AA48" s="36"/>
      <c r="AB48" s="36"/>
      <c r="AC48" s="36"/>
      <c r="AD48" s="36">
        <v>25000</v>
      </c>
      <c r="AE48" s="36"/>
      <c r="AF48" s="36">
        <f>+AH48</f>
        <v>45000</v>
      </c>
      <c r="AG48" s="36">
        <f t="shared" si="2"/>
        <v>115000</v>
      </c>
      <c r="AH48" s="36">
        <v>45000</v>
      </c>
      <c r="AI48" s="36"/>
      <c r="AJ48" s="271" t="s">
        <v>636</v>
      </c>
      <c r="AK48" s="271"/>
      <c r="AL48" s="272"/>
      <c r="AM48" s="272" t="s">
        <v>811</v>
      </c>
      <c r="AN48" s="262" t="s">
        <v>682</v>
      </c>
      <c r="AO48" s="262" t="s">
        <v>762</v>
      </c>
      <c r="AQ48" s="265">
        <f t="shared" si="9"/>
        <v>70000</v>
      </c>
      <c r="AR48" s="33"/>
      <c r="AS48" s="33"/>
      <c r="AT48" s="263" t="s">
        <v>685</v>
      </c>
      <c r="AU48" s="264">
        <v>50000</v>
      </c>
    </row>
    <row r="49" spans="1:51" s="262" customFormat="1" ht="49.5" customHeight="1" x14ac:dyDescent="0.25">
      <c r="A49" s="270">
        <v>10</v>
      </c>
      <c r="B49" s="284" t="s">
        <v>812</v>
      </c>
      <c r="C49" s="268">
        <v>7941294</v>
      </c>
      <c r="D49" s="270" t="s">
        <v>726</v>
      </c>
      <c r="E49" s="270" t="s">
        <v>813</v>
      </c>
      <c r="F49" s="270" t="s">
        <v>63</v>
      </c>
      <c r="G49" s="271" t="s">
        <v>678</v>
      </c>
      <c r="H49" s="271" t="s">
        <v>814</v>
      </c>
      <c r="I49" s="35">
        <v>82000</v>
      </c>
      <c r="J49" s="39">
        <v>70000</v>
      </c>
      <c r="K49" s="36">
        <v>20000</v>
      </c>
      <c r="L49" s="36">
        <v>20000</v>
      </c>
      <c r="M49" s="36">
        <v>20000</v>
      </c>
      <c r="N49" s="36">
        <v>20000</v>
      </c>
      <c r="O49" s="36">
        <v>20000</v>
      </c>
      <c r="P49" s="36">
        <v>20000</v>
      </c>
      <c r="Q49" s="36">
        <v>20950</v>
      </c>
      <c r="R49" s="36">
        <v>20000</v>
      </c>
      <c r="S49" s="35">
        <v>82000</v>
      </c>
      <c r="T49" s="35">
        <v>70000</v>
      </c>
      <c r="U49" s="36"/>
      <c r="V49" s="36"/>
      <c r="W49" s="36"/>
      <c r="X49" s="36">
        <f t="shared" si="3"/>
        <v>20000</v>
      </c>
      <c r="Y49" s="36"/>
      <c r="Z49" s="36"/>
      <c r="AA49" s="36"/>
      <c r="AB49" s="36"/>
      <c r="AC49" s="36"/>
      <c r="AD49" s="36">
        <v>20000</v>
      </c>
      <c r="AE49" s="36"/>
      <c r="AF49" s="36">
        <v>20000</v>
      </c>
      <c r="AG49" s="36">
        <f t="shared" si="2"/>
        <v>50000</v>
      </c>
      <c r="AH49" s="36">
        <v>20000</v>
      </c>
      <c r="AI49" s="36"/>
      <c r="AJ49" s="271" t="s">
        <v>758</v>
      </c>
      <c r="AK49" s="271"/>
      <c r="AL49" s="272"/>
      <c r="AM49" s="272" t="s">
        <v>702</v>
      </c>
      <c r="AN49" s="262" t="s">
        <v>682</v>
      </c>
      <c r="AO49" s="262" t="s">
        <v>726</v>
      </c>
      <c r="AQ49" s="265">
        <f t="shared" si="9"/>
        <v>30000</v>
      </c>
      <c r="AR49" s="33"/>
      <c r="AS49" s="33"/>
      <c r="AT49" s="263" t="s">
        <v>685</v>
      </c>
      <c r="AU49" s="264">
        <v>20000</v>
      </c>
    </row>
    <row r="50" spans="1:51" s="262" customFormat="1" ht="36" customHeight="1" x14ac:dyDescent="0.25">
      <c r="A50" s="266" t="s">
        <v>55</v>
      </c>
      <c r="B50" s="274" t="s">
        <v>815</v>
      </c>
      <c r="C50" s="268"/>
      <c r="D50" s="269"/>
      <c r="E50" s="270"/>
      <c r="F50" s="270"/>
      <c r="G50" s="271"/>
      <c r="H50" s="270"/>
      <c r="I50" s="32">
        <f t="shared" ref="I50:AI50" si="10">SUM(I51:I54)</f>
        <v>376592</v>
      </c>
      <c r="J50" s="32">
        <f t="shared" si="10"/>
        <v>308042</v>
      </c>
      <c r="K50" s="32">
        <f t="shared" si="10"/>
        <v>75000</v>
      </c>
      <c r="L50" s="32">
        <f t="shared" si="10"/>
        <v>75000</v>
      </c>
      <c r="M50" s="32">
        <f t="shared" si="10"/>
        <v>10400</v>
      </c>
      <c r="N50" s="32">
        <f t="shared" si="10"/>
        <v>10400</v>
      </c>
      <c r="O50" s="32">
        <f t="shared" si="10"/>
        <v>75000</v>
      </c>
      <c r="P50" s="32">
        <f t="shared" si="10"/>
        <v>75000</v>
      </c>
      <c r="Q50" s="32">
        <f t="shared" si="10"/>
        <v>109213</v>
      </c>
      <c r="R50" s="32">
        <f t="shared" si="10"/>
        <v>107000</v>
      </c>
      <c r="S50" s="32">
        <f t="shared" si="10"/>
        <v>327444</v>
      </c>
      <c r="T50" s="32">
        <f t="shared" si="10"/>
        <v>220000</v>
      </c>
      <c r="U50" s="32">
        <f t="shared" si="10"/>
        <v>0</v>
      </c>
      <c r="V50" s="32">
        <f t="shared" si="10"/>
        <v>0</v>
      </c>
      <c r="W50" s="32">
        <f t="shared" si="10"/>
        <v>0</v>
      </c>
      <c r="X50" s="32">
        <f t="shared" si="10"/>
        <v>102000</v>
      </c>
      <c r="Y50" s="32">
        <f t="shared" si="10"/>
        <v>0</v>
      </c>
      <c r="Z50" s="32">
        <f t="shared" si="10"/>
        <v>0</v>
      </c>
      <c r="AA50" s="32">
        <f t="shared" si="10"/>
        <v>0</v>
      </c>
      <c r="AB50" s="32">
        <f t="shared" si="10"/>
        <v>30000</v>
      </c>
      <c r="AC50" s="32">
        <f t="shared" si="10"/>
        <v>0</v>
      </c>
      <c r="AD50" s="32">
        <f t="shared" si="10"/>
        <v>72000</v>
      </c>
      <c r="AE50" s="32">
        <f t="shared" si="10"/>
        <v>0</v>
      </c>
      <c r="AF50" s="32">
        <f t="shared" si="10"/>
        <v>63000</v>
      </c>
      <c r="AG50" s="32">
        <f t="shared" si="2"/>
        <v>118000</v>
      </c>
      <c r="AH50" s="32">
        <f t="shared" si="10"/>
        <v>63000</v>
      </c>
      <c r="AI50" s="32">
        <f t="shared" si="10"/>
        <v>0</v>
      </c>
      <c r="AJ50" s="271"/>
      <c r="AK50" s="271"/>
      <c r="AL50" s="272"/>
      <c r="AM50" s="273"/>
      <c r="AR50" s="31"/>
      <c r="AS50" s="31"/>
      <c r="AT50" s="263"/>
      <c r="AU50" s="264">
        <v>70000</v>
      </c>
    </row>
    <row r="51" spans="1:51" s="280" customFormat="1" ht="45.75" customHeight="1" x14ac:dyDescent="0.25">
      <c r="A51" s="266" t="s">
        <v>20</v>
      </c>
      <c r="B51" s="286" t="s">
        <v>687</v>
      </c>
      <c r="C51" s="275"/>
      <c r="D51" s="276"/>
      <c r="E51" s="266"/>
      <c r="F51" s="266"/>
      <c r="G51" s="277"/>
      <c r="H51" s="266"/>
      <c r="I51" s="40"/>
      <c r="J51" s="32"/>
      <c r="K51" s="34"/>
      <c r="L51" s="34"/>
      <c r="M51" s="34"/>
      <c r="N51" s="34"/>
      <c r="O51" s="34"/>
      <c r="P51" s="34"/>
      <c r="Q51" s="34"/>
      <c r="R51" s="34"/>
      <c r="S51" s="32"/>
      <c r="T51" s="32"/>
      <c r="U51" s="34"/>
      <c r="V51" s="34"/>
      <c r="W51" s="34"/>
      <c r="X51" s="36"/>
      <c r="Y51" s="34"/>
      <c r="Z51" s="34"/>
      <c r="AA51" s="34"/>
      <c r="AB51" s="34"/>
      <c r="AC51" s="34"/>
      <c r="AD51" s="34"/>
      <c r="AE51" s="34"/>
      <c r="AF51" s="34"/>
      <c r="AG51" s="36">
        <f t="shared" si="2"/>
        <v>0</v>
      </c>
      <c r="AH51" s="34"/>
      <c r="AI51" s="34"/>
      <c r="AJ51" s="271"/>
      <c r="AK51" s="277"/>
      <c r="AL51" s="278"/>
      <c r="AM51" s="279"/>
      <c r="AR51" s="37"/>
      <c r="AS51" s="37"/>
      <c r="AT51" s="256"/>
      <c r="AU51" s="281"/>
    </row>
    <row r="52" spans="1:51" s="262" customFormat="1" ht="56.25" x14ac:dyDescent="0.25">
      <c r="A52" s="270">
        <v>1</v>
      </c>
      <c r="B52" s="282" t="s">
        <v>816</v>
      </c>
      <c r="C52" s="268">
        <v>7941956</v>
      </c>
      <c r="D52" s="271" t="s">
        <v>752</v>
      </c>
      <c r="E52" s="270" t="s">
        <v>817</v>
      </c>
      <c r="F52" s="270" t="s">
        <v>63</v>
      </c>
      <c r="G52" s="271" t="s">
        <v>740</v>
      </c>
      <c r="H52" s="271" t="s">
        <v>818</v>
      </c>
      <c r="I52" s="39">
        <v>176042</v>
      </c>
      <c r="J52" s="35">
        <v>176042</v>
      </c>
      <c r="K52" s="36">
        <v>45000</v>
      </c>
      <c r="L52" s="36">
        <v>45000</v>
      </c>
      <c r="M52" s="36">
        <v>0</v>
      </c>
      <c r="N52" s="36">
        <v>0</v>
      </c>
      <c r="O52" s="36">
        <v>45000</v>
      </c>
      <c r="P52" s="36">
        <v>45000</v>
      </c>
      <c r="Q52" s="36">
        <v>45670</v>
      </c>
      <c r="R52" s="36">
        <v>45000</v>
      </c>
      <c r="S52" s="35">
        <v>140000</v>
      </c>
      <c r="T52" s="35">
        <v>90000</v>
      </c>
      <c r="U52" s="36"/>
      <c r="V52" s="36"/>
      <c r="W52" s="36"/>
      <c r="X52" s="36">
        <f t="shared" si="3"/>
        <v>45000</v>
      </c>
      <c r="Y52" s="36"/>
      <c r="Z52" s="36"/>
      <c r="AA52" s="36"/>
      <c r="AB52" s="36"/>
      <c r="AC52" s="36"/>
      <c r="AD52" s="36">
        <v>45000</v>
      </c>
      <c r="AE52" s="36"/>
      <c r="AF52" s="36">
        <f>+AH52</f>
        <v>25000</v>
      </c>
      <c r="AG52" s="36">
        <f t="shared" si="2"/>
        <v>45000</v>
      </c>
      <c r="AH52" s="36">
        <v>25000</v>
      </c>
      <c r="AI52" s="36"/>
      <c r="AJ52" s="271" t="s">
        <v>749</v>
      </c>
      <c r="AK52" s="271"/>
      <c r="AL52" s="272"/>
      <c r="AM52" s="272" t="s">
        <v>819</v>
      </c>
      <c r="AN52" s="262" t="s">
        <v>682</v>
      </c>
      <c r="AO52" s="262" t="s">
        <v>750</v>
      </c>
      <c r="AQ52" s="265">
        <f>+T52-AB52-AD52-AH52</f>
        <v>20000</v>
      </c>
      <c r="AR52" s="33"/>
      <c r="AS52" s="33"/>
      <c r="AT52" s="263" t="s">
        <v>685</v>
      </c>
      <c r="AU52" s="264">
        <v>30000</v>
      </c>
    </row>
    <row r="53" spans="1:51" s="262" customFormat="1" ht="112.5" x14ac:dyDescent="0.25">
      <c r="A53" s="270">
        <v>2</v>
      </c>
      <c r="B53" s="282" t="s">
        <v>820</v>
      </c>
      <c r="C53" s="268">
        <v>7602235</v>
      </c>
      <c r="D53" s="270" t="s">
        <v>706</v>
      </c>
      <c r="E53" s="270"/>
      <c r="F53" s="270" t="s">
        <v>63</v>
      </c>
      <c r="G53" s="271" t="s">
        <v>821</v>
      </c>
      <c r="H53" s="271" t="s">
        <v>822</v>
      </c>
      <c r="I53" s="39">
        <v>62000</v>
      </c>
      <c r="J53" s="39">
        <v>42000</v>
      </c>
      <c r="K53" s="35">
        <v>10000</v>
      </c>
      <c r="L53" s="35">
        <v>10000</v>
      </c>
      <c r="M53" s="36">
        <v>10000</v>
      </c>
      <c r="N53" s="36">
        <v>10000</v>
      </c>
      <c r="O53" s="36">
        <v>10000</v>
      </c>
      <c r="P53" s="36">
        <v>10000</v>
      </c>
      <c r="Q53" s="36">
        <v>43143</v>
      </c>
      <c r="R53" s="36">
        <v>42000</v>
      </c>
      <c r="S53" s="35">
        <v>48894</v>
      </c>
      <c r="T53" s="35">
        <v>40000</v>
      </c>
      <c r="U53" s="36"/>
      <c r="V53" s="36"/>
      <c r="W53" s="36"/>
      <c r="X53" s="36">
        <f>+AB53+AD53</f>
        <v>37000</v>
      </c>
      <c r="Y53" s="36"/>
      <c r="Z53" s="36"/>
      <c r="AA53" s="36"/>
      <c r="AB53" s="35">
        <v>30000</v>
      </c>
      <c r="AC53" s="36"/>
      <c r="AD53" s="36">
        <f>10000-3000</f>
        <v>7000</v>
      </c>
      <c r="AE53" s="36"/>
      <c r="AF53" s="36">
        <v>3000</v>
      </c>
      <c r="AG53" s="36">
        <f t="shared" si="2"/>
        <v>3000</v>
      </c>
      <c r="AH53" s="36">
        <v>3000</v>
      </c>
      <c r="AI53" s="36"/>
      <c r="AJ53" s="271" t="s">
        <v>709</v>
      </c>
      <c r="AK53" s="271"/>
      <c r="AL53" s="272"/>
      <c r="AM53" s="272"/>
      <c r="AN53" s="272" t="s">
        <v>819</v>
      </c>
      <c r="AO53" s="262" t="s">
        <v>703</v>
      </c>
      <c r="AR53" s="265">
        <f>+T53-AB53-AD53</f>
        <v>3000</v>
      </c>
      <c r="AS53" s="38">
        <v>10987</v>
      </c>
      <c r="AT53" s="38">
        <v>2000</v>
      </c>
      <c r="AU53" s="263">
        <v>2020</v>
      </c>
      <c r="AX53" s="265"/>
      <c r="AY53" s="264">
        <v>0</v>
      </c>
    </row>
    <row r="54" spans="1:51" s="262" customFormat="1" ht="48" customHeight="1" x14ac:dyDescent="0.25">
      <c r="A54" s="270">
        <v>3</v>
      </c>
      <c r="B54" s="284" t="s">
        <v>823</v>
      </c>
      <c r="C54" s="268">
        <v>7957161</v>
      </c>
      <c r="D54" s="270" t="s">
        <v>699</v>
      </c>
      <c r="E54" s="270" t="s">
        <v>824</v>
      </c>
      <c r="F54" s="270" t="s">
        <v>63</v>
      </c>
      <c r="G54" s="271" t="s">
        <v>678</v>
      </c>
      <c r="H54" s="271" t="s">
        <v>825</v>
      </c>
      <c r="I54" s="35">
        <v>138550</v>
      </c>
      <c r="J54" s="35">
        <v>90000</v>
      </c>
      <c r="K54" s="36">
        <v>20000</v>
      </c>
      <c r="L54" s="36">
        <v>20000</v>
      </c>
      <c r="M54" s="36">
        <v>400</v>
      </c>
      <c r="N54" s="36">
        <v>400</v>
      </c>
      <c r="O54" s="36">
        <v>20000</v>
      </c>
      <c r="P54" s="36">
        <v>20000</v>
      </c>
      <c r="Q54" s="36">
        <v>20400</v>
      </c>
      <c r="R54" s="36">
        <v>20000</v>
      </c>
      <c r="S54" s="35">
        <v>138550</v>
      </c>
      <c r="T54" s="35">
        <v>90000</v>
      </c>
      <c r="U54" s="36"/>
      <c r="V54" s="36"/>
      <c r="W54" s="36"/>
      <c r="X54" s="36">
        <f t="shared" si="3"/>
        <v>20000</v>
      </c>
      <c r="Y54" s="36"/>
      <c r="Z54" s="36"/>
      <c r="AA54" s="36"/>
      <c r="AB54" s="36"/>
      <c r="AC54" s="36"/>
      <c r="AD54" s="36">
        <v>20000</v>
      </c>
      <c r="AE54" s="36"/>
      <c r="AF54" s="36">
        <f>+AH54</f>
        <v>35000</v>
      </c>
      <c r="AG54" s="36">
        <f t="shared" si="2"/>
        <v>70000</v>
      </c>
      <c r="AH54" s="36">
        <v>35000</v>
      </c>
      <c r="AI54" s="36"/>
      <c r="AJ54" s="271" t="s">
        <v>826</v>
      </c>
      <c r="AK54" s="271"/>
      <c r="AL54" s="272"/>
      <c r="AM54" s="272" t="s">
        <v>819</v>
      </c>
      <c r="AN54" s="262" t="s">
        <v>682</v>
      </c>
      <c r="AO54" s="262" t="s">
        <v>699</v>
      </c>
      <c r="AQ54" s="265">
        <f>+T54-AB54-AD54-AH54</f>
        <v>35000</v>
      </c>
      <c r="AR54" s="33"/>
      <c r="AS54" s="33"/>
      <c r="AT54" s="263"/>
      <c r="AU54" s="264">
        <v>40000</v>
      </c>
    </row>
    <row r="55" spans="1:51" s="280" customFormat="1" ht="66.75" customHeight="1" x14ac:dyDescent="0.25">
      <c r="A55" s="266" t="s">
        <v>56</v>
      </c>
      <c r="B55" s="286" t="s">
        <v>827</v>
      </c>
      <c r="C55" s="275"/>
      <c r="D55" s="266"/>
      <c r="E55" s="266"/>
      <c r="F55" s="266"/>
      <c r="G55" s="277"/>
      <c r="H55" s="277"/>
      <c r="I55" s="32">
        <f>SUM(I57)</f>
        <v>1437405</v>
      </c>
      <c r="J55" s="32">
        <f t="shared" ref="J55:AI55" si="11">SUM(J57)</f>
        <v>1000000</v>
      </c>
      <c r="K55" s="32">
        <f t="shared" si="11"/>
        <v>435000</v>
      </c>
      <c r="L55" s="32">
        <f t="shared" si="11"/>
        <v>285000</v>
      </c>
      <c r="M55" s="32">
        <f t="shared" si="11"/>
        <v>69724</v>
      </c>
      <c r="N55" s="32">
        <f t="shared" si="11"/>
        <v>69724</v>
      </c>
      <c r="O55" s="32">
        <f t="shared" si="11"/>
        <v>435000</v>
      </c>
      <c r="P55" s="32">
        <f t="shared" si="11"/>
        <v>285000</v>
      </c>
      <c r="Q55" s="32">
        <f t="shared" si="11"/>
        <v>439250</v>
      </c>
      <c r="R55" s="32">
        <f t="shared" si="11"/>
        <v>285000</v>
      </c>
      <c r="S55" s="32">
        <f t="shared" si="11"/>
        <v>1437416</v>
      </c>
      <c r="T55" s="32">
        <f t="shared" si="11"/>
        <v>1000000</v>
      </c>
      <c r="U55" s="32">
        <f t="shared" si="11"/>
        <v>0</v>
      </c>
      <c r="V55" s="32">
        <f t="shared" si="11"/>
        <v>0</v>
      </c>
      <c r="W55" s="32">
        <f t="shared" si="11"/>
        <v>0</v>
      </c>
      <c r="X55" s="32">
        <f t="shared" si="11"/>
        <v>285000</v>
      </c>
      <c r="Y55" s="32">
        <f t="shared" si="11"/>
        <v>0</v>
      </c>
      <c r="Z55" s="32">
        <f t="shared" si="11"/>
        <v>0</v>
      </c>
      <c r="AA55" s="32">
        <f t="shared" si="11"/>
        <v>0</v>
      </c>
      <c r="AB55" s="32">
        <f t="shared" si="11"/>
        <v>0</v>
      </c>
      <c r="AC55" s="32">
        <f t="shared" si="11"/>
        <v>0</v>
      </c>
      <c r="AD55" s="32">
        <f t="shared" si="11"/>
        <v>285000</v>
      </c>
      <c r="AE55" s="32">
        <f t="shared" si="11"/>
        <v>0</v>
      </c>
      <c r="AF55" s="32">
        <f t="shared" si="11"/>
        <v>290000</v>
      </c>
      <c r="AG55" s="32">
        <f t="shared" si="2"/>
        <v>715000</v>
      </c>
      <c r="AH55" s="32">
        <f t="shared" si="11"/>
        <v>200000</v>
      </c>
      <c r="AI55" s="32">
        <f t="shared" si="11"/>
        <v>0</v>
      </c>
      <c r="AJ55" s="277"/>
      <c r="AK55" s="277"/>
      <c r="AL55" s="278"/>
      <c r="AM55" s="278"/>
      <c r="AR55" s="37"/>
      <c r="AS55" s="37"/>
      <c r="AT55" s="256"/>
      <c r="AU55" s="281">
        <v>300000</v>
      </c>
    </row>
    <row r="56" spans="1:51" s="280" customFormat="1" ht="47.25" customHeight="1" x14ac:dyDescent="0.25">
      <c r="A56" s="266" t="s">
        <v>20</v>
      </c>
      <c r="B56" s="286" t="s">
        <v>687</v>
      </c>
      <c r="C56" s="275"/>
      <c r="D56" s="266"/>
      <c r="E56" s="266"/>
      <c r="F56" s="266"/>
      <c r="G56" s="277"/>
      <c r="H56" s="277"/>
      <c r="I56" s="32"/>
      <c r="J56" s="32"/>
      <c r="K56" s="32"/>
      <c r="L56" s="32"/>
      <c r="M56" s="32"/>
      <c r="N56" s="32"/>
      <c r="O56" s="32"/>
      <c r="P56" s="32"/>
      <c r="Q56" s="32"/>
      <c r="R56" s="32"/>
      <c r="S56" s="32"/>
      <c r="T56" s="32"/>
      <c r="U56" s="32"/>
      <c r="V56" s="32"/>
      <c r="W56" s="32"/>
      <c r="X56" s="36"/>
      <c r="Y56" s="32"/>
      <c r="Z56" s="32"/>
      <c r="AA56" s="32"/>
      <c r="AB56" s="32"/>
      <c r="AC56" s="32"/>
      <c r="AD56" s="32"/>
      <c r="AE56" s="32"/>
      <c r="AF56" s="32"/>
      <c r="AG56" s="36">
        <f t="shared" si="2"/>
        <v>0</v>
      </c>
      <c r="AH56" s="32"/>
      <c r="AI56" s="32"/>
      <c r="AJ56" s="277"/>
      <c r="AK56" s="277"/>
      <c r="AL56" s="278"/>
      <c r="AM56" s="278"/>
      <c r="AR56" s="37"/>
      <c r="AS56" s="37"/>
      <c r="AT56" s="256"/>
      <c r="AU56" s="281"/>
    </row>
    <row r="57" spans="1:51" s="262" customFormat="1" ht="75" x14ac:dyDescent="0.25">
      <c r="A57" s="270">
        <v>1</v>
      </c>
      <c r="B57" s="284" t="s">
        <v>828</v>
      </c>
      <c r="C57" s="268">
        <v>7915943</v>
      </c>
      <c r="D57" s="270"/>
      <c r="E57" s="270"/>
      <c r="F57" s="270"/>
      <c r="G57" s="271"/>
      <c r="H57" s="271" t="s">
        <v>829</v>
      </c>
      <c r="I57" s="35">
        <v>1437405</v>
      </c>
      <c r="J57" s="35">
        <v>1000000</v>
      </c>
      <c r="K57" s="36">
        <v>435000</v>
      </c>
      <c r="L57" s="36">
        <v>285000</v>
      </c>
      <c r="M57" s="36">
        <v>69724</v>
      </c>
      <c r="N57" s="36">
        <v>69724</v>
      </c>
      <c r="O57" s="36">
        <v>435000</v>
      </c>
      <c r="P57" s="36">
        <v>285000</v>
      </c>
      <c r="Q57" s="36">
        <v>439250</v>
      </c>
      <c r="R57" s="36">
        <v>285000</v>
      </c>
      <c r="S57" s="35">
        <v>1437416</v>
      </c>
      <c r="T57" s="35">
        <v>1000000</v>
      </c>
      <c r="U57" s="36"/>
      <c r="V57" s="36"/>
      <c r="W57" s="36"/>
      <c r="X57" s="36">
        <f t="shared" si="3"/>
        <v>285000</v>
      </c>
      <c r="Y57" s="36"/>
      <c r="Z57" s="36"/>
      <c r="AA57" s="36"/>
      <c r="AB57" s="36"/>
      <c r="AC57" s="36"/>
      <c r="AD57" s="36">
        <v>285000</v>
      </c>
      <c r="AE57" s="36"/>
      <c r="AF57" s="36">
        <v>290000</v>
      </c>
      <c r="AG57" s="36">
        <f t="shared" si="2"/>
        <v>715000</v>
      </c>
      <c r="AH57" s="36">
        <v>200000</v>
      </c>
      <c r="AI57" s="36"/>
      <c r="AJ57" s="271" t="s">
        <v>742</v>
      </c>
      <c r="AK57" s="271"/>
      <c r="AL57" s="272"/>
      <c r="AM57" s="272" t="s">
        <v>830</v>
      </c>
      <c r="AN57" s="262" t="s">
        <v>682</v>
      </c>
      <c r="AO57" s="262" t="s">
        <v>744</v>
      </c>
      <c r="AQ57" s="265">
        <f>+T57-AB57-AD57-AH57</f>
        <v>515000</v>
      </c>
      <c r="AR57" s="33"/>
      <c r="AS57" s="33"/>
      <c r="AT57" s="263"/>
      <c r="AU57" s="264">
        <v>300000</v>
      </c>
    </row>
    <row r="58" spans="1:51" s="262" customFormat="1" ht="6.75" customHeight="1" x14ac:dyDescent="0.25">
      <c r="A58" s="287"/>
      <c r="B58" s="288"/>
      <c r="C58" s="289"/>
      <c r="D58" s="290"/>
      <c r="E58" s="287"/>
      <c r="F58" s="287"/>
      <c r="G58" s="291"/>
      <c r="H58" s="287"/>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1"/>
      <c r="AK58" s="291"/>
      <c r="AL58" s="272"/>
      <c r="AM58" s="273"/>
      <c r="AQ58" s="265">
        <f>+J58-R58-AH58</f>
        <v>0</v>
      </c>
      <c r="AR58" s="292"/>
      <c r="AS58" s="292"/>
      <c r="AT58" s="263"/>
    </row>
    <row r="59" spans="1:51" ht="18.75" x14ac:dyDescent="0.25">
      <c r="AQ59" s="265">
        <f>+J59-R59-AH59</f>
        <v>0</v>
      </c>
    </row>
    <row r="66" spans="30:30" x14ac:dyDescent="0.25">
      <c r="AD66" s="296">
        <v>14</v>
      </c>
    </row>
  </sheetData>
  <mergeCells count="52">
    <mergeCell ref="A1:AK1"/>
    <mergeCell ref="A2:AK2"/>
    <mergeCell ref="A3:AK3"/>
    <mergeCell ref="A5:A9"/>
    <mergeCell ref="B5:B9"/>
    <mergeCell ref="C5:C9"/>
    <mergeCell ref="D5:D9"/>
    <mergeCell ref="E5:E9"/>
    <mergeCell ref="F5:F9"/>
    <mergeCell ref="G5:G9"/>
    <mergeCell ref="L7:L9"/>
    <mergeCell ref="M7:M9"/>
    <mergeCell ref="N7:N9"/>
    <mergeCell ref="O7:O9"/>
    <mergeCell ref="P7:P9"/>
    <mergeCell ref="AD7:AD9"/>
    <mergeCell ref="AT5:AT9"/>
    <mergeCell ref="AS7:AS9"/>
    <mergeCell ref="H5:J5"/>
    <mergeCell ref="K5:P5"/>
    <mergeCell ref="Q5:Q9"/>
    <mergeCell ref="T5:AA6"/>
    <mergeCell ref="AB5:AC6"/>
    <mergeCell ref="AD5:AE6"/>
    <mergeCell ref="H6:H9"/>
    <mergeCell ref="I6:J6"/>
    <mergeCell ref="K6:L6"/>
    <mergeCell ref="M6:N6"/>
    <mergeCell ref="O6:P6"/>
    <mergeCell ref="I7:I9"/>
    <mergeCell ref="J7:J9"/>
    <mergeCell ref="K7:K9"/>
    <mergeCell ref="AC7:AC9"/>
    <mergeCell ref="T8:T9"/>
    <mergeCell ref="U8:U9"/>
    <mergeCell ref="X8:X9"/>
    <mergeCell ref="Y8:Y9"/>
    <mergeCell ref="R7:R9"/>
    <mergeCell ref="S7:S9"/>
    <mergeCell ref="T7:W7"/>
    <mergeCell ref="X7:AA7"/>
    <mergeCell ref="AB7:AB9"/>
    <mergeCell ref="AE7:AE9"/>
    <mergeCell ref="AF7:AF9"/>
    <mergeCell ref="AH7:AH9"/>
    <mergeCell ref="AI7:AI9"/>
    <mergeCell ref="AR7:AR9"/>
    <mergeCell ref="AG5:AG9"/>
    <mergeCell ref="AH5:AI6"/>
    <mergeCell ref="AJ5:AJ9"/>
    <mergeCell ref="AK5:AK9"/>
    <mergeCell ref="AR5:AS6"/>
  </mergeCells>
  <printOptions horizontalCentered="1"/>
  <pageMargins left="0.5" right="0.5" top="0.5" bottom="0.5" header="0.3" footer="0.3"/>
  <pageSetup paperSize="9" scale="55" fitToHeight="0"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
  <sheetViews>
    <sheetView zoomScale="70" zoomScaleNormal="70" zoomScaleSheetLayoutView="70" workbookViewId="0">
      <selection activeCell="A4" sqref="A4:X8"/>
    </sheetView>
  </sheetViews>
  <sheetFormatPr defaultColWidth="9" defaultRowHeight="15" x14ac:dyDescent="0.25"/>
  <cols>
    <col min="1" max="1" width="7.85546875" style="323" customWidth="1"/>
    <col min="2" max="2" width="47.5703125" style="323" customWidth="1"/>
    <col min="3" max="4" width="9.28515625" style="323" hidden="1" customWidth="1"/>
    <col min="5" max="5" width="13.140625" style="323" hidden="1" customWidth="1"/>
    <col min="6" max="6" width="9.28515625" style="323" hidden="1" customWidth="1"/>
    <col min="7" max="7" width="11.5703125" style="323" customWidth="1"/>
    <col min="8" max="8" width="16.7109375" style="323" bestFit="1" customWidth="1"/>
    <col min="9" max="9" width="14.7109375" style="323" bestFit="1" customWidth="1"/>
    <col min="10" max="11" width="9.5703125" style="323" hidden="1" customWidth="1"/>
    <col min="12" max="13" width="10.7109375" style="323" hidden="1" customWidth="1"/>
    <col min="14" max="15" width="12.140625" style="323" hidden="1" customWidth="1"/>
    <col min="16" max="17" width="10.5703125" style="323" hidden="1" customWidth="1"/>
    <col min="18" max="18" width="14.7109375" style="323" bestFit="1" customWidth="1"/>
    <col min="19" max="19" width="10.7109375" style="323" bestFit="1" customWidth="1"/>
    <col min="20" max="21" width="11" style="323" customWidth="1"/>
    <col min="22" max="22" width="14.7109375" style="323" bestFit="1" customWidth="1"/>
    <col min="23" max="23" width="12.140625" style="323" bestFit="1" customWidth="1"/>
    <col min="24" max="24" width="24.140625" style="323" customWidth="1"/>
    <col min="25" max="16384" width="9" style="323"/>
  </cols>
  <sheetData>
    <row r="1" spans="1:24" ht="43.5" customHeight="1" x14ac:dyDescent="0.25">
      <c r="A1" s="552" t="s">
        <v>1125</v>
      </c>
      <c r="B1" s="552"/>
      <c r="C1" s="552"/>
      <c r="D1" s="552"/>
      <c r="E1" s="552"/>
      <c r="F1" s="552"/>
      <c r="G1" s="552"/>
      <c r="H1" s="552"/>
      <c r="I1" s="552"/>
      <c r="J1" s="552"/>
      <c r="K1" s="552"/>
      <c r="L1" s="552"/>
      <c r="M1" s="552"/>
      <c r="N1" s="552"/>
      <c r="O1" s="552"/>
      <c r="P1" s="552"/>
      <c r="Q1" s="552"/>
      <c r="R1" s="552"/>
      <c r="S1" s="552"/>
      <c r="T1" s="552"/>
      <c r="U1" s="552"/>
      <c r="V1" s="552"/>
      <c r="W1" s="552"/>
      <c r="X1" s="552"/>
    </row>
    <row r="2" spans="1:24" ht="30" customHeight="1" x14ac:dyDescent="0.25">
      <c r="A2" s="553" t="s">
        <v>1093</v>
      </c>
      <c r="B2" s="553"/>
      <c r="C2" s="553"/>
      <c r="D2" s="553"/>
      <c r="E2" s="553"/>
      <c r="F2" s="553"/>
      <c r="G2" s="553"/>
      <c r="H2" s="553"/>
      <c r="I2" s="553"/>
      <c r="J2" s="553"/>
      <c r="K2" s="553"/>
      <c r="L2" s="553"/>
      <c r="M2" s="553"/>
      <c r="N2" s="553"/>
      <c r="O2" s="553"/>
      <c r="P2" s="553"/>
      <c r="Q2" s="553"/>
      <c r="R2" s="553"/>
      <c r="S2" s="553"/>
      <c r="T2" s="553"/>
      <c r="U2" s="553"/>
      <c r="V2" s="553"/>
      <c r="W2" s="553"/>
      <c r="X2" s="553"/>
    </row>
    <row r="3" spans="1:24" ht="18.75" x14ac:dyDescent="0.25">
      <c r="A3" s="586" t="s">
        <v>1</v>
      </c>
      <c r="B3" s="586"/>
      <c r="C3" s="586"/>
      <c r="D3" s="586"/>
      <c r="E3" s="586"/>
      <c r="F3" s="586"/>
      <c r="G3" s="586"/>
      <c r="H3" s="586"/>
      <c r="I3" s="586"/>
      <c r="J3" s="586"/>
      <c r="K3" s="586"/>
      <c r="L3" s="586"/>
      <c r="M3" s="586"/>
      <c r="N3" s="586"/>
      <c r="O3" s="586"/>
      <c r="P3" s="586"/>
      <c r="Q3" s="586"/>
      <c r="R3" s="586"/>
      <c r="S3" s="586"/>
      <c r="T3" s="586"/>
      <c r="U3" s="586"/>
      <c r="V3" s="586"/>
      <c r="W3" s="586"/>
      <c r="X3" s="586"/>
    </row>
    <row r="4" spans="1:24" ht="22.5" customHeight="1" x14ac:dyDescent="0.25">
      <c r="A4" s="587" t="s">
        <v>8</v>
      </c>
      <c r="B4" s="573" t="s">
        <v>606</v>
      </c>
      <c r="C4" s="573" t="s">
        <v>831</v>
      </c>
      <c r="D4" s="573" t="s">
        <v>641</v>
      </c>
      <c r="E4" s="588" t="s">
        <v>643</v>
      </c>
      <c r="F4" s="573" t="s">
        <v>644</v>
      </c>
      <c r="G4" s="573" t="s">
        <v>645</v>
      </c>
      <c r="H4" s="573"/>
      <c r="I4" s="573"/>
      <c r="J4" s="575" t="s">
        <v>646</v>
      </c>
      <c r="K4" s="576"/>
      <c r="L4" s="576"/>
      <c r="M4" s="576"/>
      <c r="N4" s="576"/>
      <c r="O4" s="577"/>
      <c r="P4" s="578" t="s">
        <v>832</v>
      </c>
      <c r="Q4" s="579"/>
      <c r="R4" s="573" t="s">
        <v>833</v>
      </c>
      <c r="S4" s="573"/>
      <c r="T4" s="573"/>
      <c r="U4" s="573"/>
      <c r="V4" s="573" t="s">
        <v>1124</v>
      </c>
      <c r="W4" s="573"/>
      <c r="X4" s="573" t="s">
        <v>654</v>
      </c>
    </row>
    <row r="5" spans="1:24" ht="22.5" customHeight="1" x14ac:dyDescent="0.25">
      <c r="A5" s="587"/>
      <c r="B5" s="573"/>
      <c r="C5" s="573"/>
      <c r="D5" s="573"/>
      <c r="E5" s="588"/>
      <c r="F5" s="573"/>
      <c r="G5" s="573" t="s">
        <v>657</v>
      </c>
      <c r="H5" s="573" t="s">
        <v>658</v>
      </c>
      <c r="I5" s="573"/>
      <c r="J5" s="575" t="s">
        <v>659</v>
      </c>
      <c r="K5" s="577"/>
      <c r="L5" s="575" t="s">
        <v>660</v>
      </c>
      <c r="M5" s="577"/>
      <c r="N5" s="575" t="s">
        <v>661</v>
      </c>
      <c r="O5" s="577"/>
      <c r="P5" s="580"/>
      <c r="Q5" s="581"/>
      <c r="R5" s="573"/>
      <c r="S5" s="573"/>
      <c r="T5" s="573"/>
      <c r="U5" s="573"/>
      <c r="V5" s="573"/>
      <c r="W5" s="573"/>
      <c r="X5" s="573"/>
    </row>
    <row r="6" spans="1:24" ht="43.5" customHeight="1" x14ac:dyDescent="0.25">
      <c r="A6" s="587"/>
      <c r="B6" s="573"/>
      <c r="C6" s="573"/>
      <c r="D6" s="573"/>
      <c r="E6" s="588"/>
      <c r="F6" s="573"/>
      <c r="G6" s="573"/>
      <c r="H6" s="573" t="s">
        <v>662</v>
      </c>
      <c r="I6" s="583" t="s">
        <v>663</v>
      </c>
      <c r="J6" s="573" t="s">
        <v>662</v>
      </c>
      <c r="K6" s="583" t="s">
        <v>663</v>
      </c>
      <c r="L6" s="573" t="s">
        <v>662</v>
      </c>
      <c r="M6" s="583" t="s">
        <v>663</v>
      </c>
      <c r="N6" s="573" t="s">
        <v>662</v>
      </c>
      <c r="O6" s="583" t="s">
        <v>663</v>
      </c>
      <c r="P6" s="573" t="s">
        <v>662</v>
      </c>
      <c r="Q6" s="583" t="s">
        <v>663</v>
      </c>
      <c r="R6" s="578" t="s">
        <v>10</v>
      </c>
      <c r="S6" s="579"/>
      <c r="T6" s="573" t="s">
        <v>834</v>
      </c>
      <c r="U6" s="573"/>
      <c r="V6" s="573" t="s">
        <v>10</v>
      </c>
      <c r="W6" s="574" t="s">
        <v>835</v>
      </c>
      <c r="X6" s="573"/>
    </row>
    <row r="7" spans="1:24" ht="14.25" customHeight="1" x14ac:dyDescent="0.25">
      <c r="A7" s="587"/>
      <c r="B7" s="573"/>
      <c r="C7" s="573"/>
      <c r="D7" s="573"/>
      <c r="E7" s="588"/>
      <c r="F7" s="573"/>
      <c r="G7" s="573"/>
      <c r="H7" s="573"/>
      <c r="I7" s="584"/>
      <c r="J7" s="573"/>
      <c r="K7" s="584"/>
      <c r="L7" s="573"/>
      <c r="M7" s="584"/>
      <c r="N7" s="573"/>
      <c r="O7" s="584"/>
      <c r="P7" s="573"/>
      <c r="Q7" s="584"/>
      <c r="R7" s="573" t="s">
        <v>10</v>
      </c>
      <c r="S7" s="574" t="s">
        <v>835</v>
      </c>
      <c r="T7" s="573" t="s">
        <v>10</v>
      </c>
      <c r="U7" s="574" t="s">
        <v>835</v>
      </c>
      <c r="V7" s="573"/>
      <c r="W7" s="574"/>
      <c r="X7" s="573"/>
    </row>
    <row r="8" spans="1:24" ht="65.25" customHeight="1" x14ac:dyDescent="0.25">
      <c r="A8" s="587"/>
      <c r="B8" s="573"/>
      <c r="C8" s="573"/>
      <c r="D8" s="573"/>
      <c r="E8" s="588"/>
      <c r="F8" s="573"/>
      <c r="G8" s="573"/>
      <c r="H8" s="582"/>
      <c r="I8" s="585"/>
      <c r="J8" s="582"/>
      <c r="K8" s="585"/>
      <c r="L8" s="582"/>
      <c r="M8" s="585"/>
      <c r="N8" s="582"/>
      <c r="O8" s="585"/>
      <c r="P8" s="582"/>
      <c r="Q8" s="585"/>
      <c r="R8" s="573"/>
      <c r="S8" s="573"/>
      <c r="T8" s="573"/>
      <c r="U8" s="573"/>
      <c r="V8" s="573"/>
      <c r="W8" s="574"/>
      <c r="X8" s="573"/>
    </row>
    <row r="9" spans="1:24" ht="32.25" customHeight="1" x14ac:dyDescent="0.25">
      <c r="A9" s="299"/>
      <c r="B9" s="300" t="s">
        <v>671</v>
      </c>
      <c r="C9" s="300"/>
      <c r="D9" s="301"/>
      <c r="E9" s="302"/>
      <c r="F9" s="301"/>
      <c r="G9" s="301"/>
      <c r="H9" s="41">
        <f>+H10+H12+H14</f>
        <v>1023326</v>
      </c>
      <c r="I9" s="41">
        <f t="shared" ref="I9:W9" si="0">+I10+I12+I14</f>
        <v>810000</v>
      </c>
      <c r="J9" s="41">
        <f t="shared" si="0"/>
        <v>0</v>
      </c>
      <c r="K9" s="41">
        <f t="shared" si="0"/>
        <v>0</v>
      </c>
      <c r="L9" s="41">
        <f t="shared" si="0"/>
        <v>0</v>
      </c>
      <c r="M9" s="41">
        <f t="shared" si="0"/>
        <v>0</v>
      </c>
      <c r="N9" s="41">
        <f t="shared" si="0"/>
        <v>0</v>
      </c>
      <c r="O9" s="41">
        <f t="shared" si="0"/>
        <v>0</v>
      </c>
      <c r="P9" s="41">
        <f t="shared" si="0"/>
        <v>0</v>
      </c>
      <c r="Q9" s="41">
        <f t="shared" si="0"/>
        <v>0</v>
      </c>
      <c r="R9" s="41">
        <f t="shared" si="0"/>
        <v>810000</v>
      </c>
      <c r="S9" s="41">
        <f t="shared" si="0"/>
        <v>0</v>
      </c>
      <c r="T9" s="41">
        <f t="shared" si="0"/>
        <v>0</v>
      </c>
      <c r="U9" s="41">
        <f t="shared" si="0"/>
        <v>0</v>
      </c>
      <c r="V9" s="41">
        <f t="shared" si="0"/>
        <v>810000</v>
      </c>
      <c r="W9" s="41">
        <f t="shared" si="0"/>
        <v>0</v>
      </c>
      <c r="X9" s="301"/>
    </row>
    <row r="10" spans="1:24" ht="35.25" customHeight="1" x14ac:dyDescent="0.25">
      <c r="A10" s="303" t="s">
        <v>17</v>
      </c>
      <c r="B10" s="304" t="s">
        <v>836</v>
      </c>
      <c r="C10" s="304"/>
      <c r="D10" s="305"/>
      <c r="E10" s="306"/>
      <c r="F10" s="305"/>
      <c r="G10" s="305"/>
      <c r="H10" s="307">
        <f>+H11</f>
        <v>668826</v>
      </c>
      <c r="I10" s="307">
        <f t="shared" ref="I10:W10" si="1">+I11</f>
        <v>500000</v>
      </c>
      <c r="J10" s="307">
        <f t="shared" si="1"/>
        <v>0</v>
      </c>
      <c r="K10" s="307">
        <f t="shared" si="1"/>
        <v>0</v>
      </c>
      <c r="L10" s="307">
        <f t="shared" si="1"/>
        <v>0</v>
      </c>
      <c r="M10" s="307">
        <f t="shared" si="1"/>
        <v>0</v>
      </c>
      <c r="N10" s="307">
        <f t="shared" si="1"/>
        <v>0</v>
      </c>
      <c r="O10" s="307">
        <f t="shared" si="1"/>
        <v>0</v>
      </c>
      <c r="P10" s="307">
        <f t="shared" si="1"/>
        <v>0</v>
      </c>
      <c r="Q10" s="307">
        <f t="shared" si="1"/>
        <v>0</v>
      </c>
      <c r="R10" s="307">
        <f t="shared" si="1"/>
        <v>500000</v>
      </c>
      <c r="S10" s="307">
        <f t="shared" si="1"/>
        <v>0</v>
      </c>
      <c r="T10" s="307">
        <f t="shared" si="1"/>
        <v>0</v>
      </c>
      <c r="U10" s="307">
        <f t="shared" si="1"/>
        <v>0</v>
      </c>
      <c r="V10" s="307">
        <f t="shared" si="1"/>
        <v>500000</v>
      </c>
      <c r="W10" s="307">
        <f t="shared" si="1"/>
        <v>0</v>
      </c>
      <c r="X10" s="307"/>
    </row>
    <row r="11" spans="1:24" ht="93.75" x14ac:dyDescent="0.25">
      <c r="A11" s="308">
        <v>1</v>
      </c>
      <c r="B11" s="309" t="s">
        <v>837</v>
      </c>
      <c r="C11" s="310" t="s">
        <v>64</v>
      </c>
      <c r="D11" s="310" t="s">
        <v>838</v>
      </c>
      <c r="E11" s="311" t="s">
        <v>839</v>
      </c>
      <c r="F11" s="310" t="s">
        <v>840</v>
      </c>
      <c r="G11" s="310" t="s">
        <v>841</v>
      </c>
      <c r="H11" s="312">
        <v>668826</v>
      </c>
      <c r="I11" s="312">
        <v>500000</v>
      </c>
      <c r="J11" s="312">
        <v>0</v>
      </c>
      <c r="K11" s="312">
        <v>0</v>
      </c>
      <c r="L11" s="312"/>
      <c r="M11" s="312"/>
      <c r="N11" s="312"/>
      <c r="O11" s="312"/>
      <c r="P11" s="312">
        <f>+Q11</f>
        <v>0</v>
      </c>
      <c r="Q11" s="312">
        <v>0</v>
      </c>
      <c r="R11" s="312">
        <v>500000</v>
      </c>
      <c r="S11" s="312"/>
      <c r="T11" s="312">
        <v>0</v>
      </c>
      <c r="U11" s="312">
        <v>0</v>
      </c>
      <c r="V11" s="312">
        <v>500000</v>
      </c>
      <c r="W11" s="312"/>
      <c r="X11" s="312"/>
    </row>
    <row r="12" spans="1:24" s="324" customFormat="1" ht="91.5" customHeight="1" x14ac:dyDescent="0.25">
      <c r="A12" s="313" t="s">
        <v>30</v>
      </c>
      <c r="B12" s="314" t="s">
        <v>842</v>
      </c>
      <c r="C12" s="315"/>
      <c r="D12" s="315"/>
      <c r="E12" s="316"/>
      <c r="F12" s="315"/>
      <c r="G12" s="315"/>
      <c r="H12" s="317">
        <f>SUM(H13)</f>
        <v>90000</v>
      </c>
      <c r="I12" s="317">
        <f t="shared" ref="I12:V12" si="2">SUM(I13)</f>
        <v>80000</v>
      </c>
      <c r="J12" s="317">
        <f t="shared" si="2"/>
        <v>0</v>
      </c>
      <c r="K12" s="317">
        <f t="shared" si="2"/>
        <v>0</v>
      </c>
      <c r="L12" s="317">
        <f t="shared" si="2"/>
        <v>0</v>
      </c>
      <c r="M12" s="317">
        <f t="shared" si="2"/>
        <v>0</v>
      </c>
      <c r="N12" s="317">
        <f t="shared" si="2"/>
        <v>0</v>
      </c>
      <c r="O12" s="317">
        <f t="shared" si="2"/>
        <v>0</v>
      </c>
      <c r="P12" s="317">
        <f t="shared" si="2"/>
        <v>0</v>
      </c>
      <c r="Q12" s="317">
        <f t="shared" si="2"/>
        <v>0</v>
      </c>
      <c r="R12" s="317">
        <f t="shared" si="2"/>
        <v>80000</v>
      </c>
      <c r="S12" s="317">
        <f t="shared" si="2"/>
        <v>0</v>
      </c>
      <c r="T12" s="317">
        <f t="shared" si="2"/>
        <v>0</v>
      </c>
      <c r="U12" s="317">
        <f t="shared" si="2"/>
        <v>0</v>
      </c>
      <c r="V12" s="317">
        <f t="shared" si="2"/>
        <v>80000</v>
      </c>
      <c r="W12" s="317"/>
      <c r="X12" s="317"/>
    </row>
    <row r="13" spans="1:24" ht="93.75" x14ac:dyDescent="0.25">
      <c r="A13" s="308">
        <v>1</v>
      </c>
      <c r="B13" s="309" t="s">
        <v>843</v>
      </c>
      <c r="C13" s="310" t="s">
        <v>64</v>
      </c>
      <c r="D13" s="310" t="s">
        <v>726</v>
      </c>
      <c r="E13" s="311" t="s">
        <v>844</v>
      </c>
      <c r="F13" s="310" t="s">
        <v>845</v>
      </c>
      <c r="G13" s="310" t="s">
        <v>841</v>
      </c>
      <c r="H13" s="312">
        <v>90000</v>
      </c>
      <c r="I13" s="312">
        <v>80000</v>
      </c>
      <c r="J13" s="312"/>
      <c r="K13" s="312"/>
      <c r="L13" s="312"/>
      <c r="M13" s="312"/>
      <c r="N13" s="312"/>
      <c r="O13" s="312"/>
      <c r="P13" s="312"/>
      <c r="Q13" s="312"/>
      <c r="R13" s="312">
        <v>80000</v>
      </c>
      <c r="S13" s="312"/>
      <c r="T13" s="312"/>
      <c r="U13" s="312"/>
      <c r="V13" s="312">
        <v>80000</v>
      </c>
      <c r="W13" s="312"/>
      <c r="X13" s="312"/>
    </row>
    <row r="14" spans="1:24" s="324" customFormat="1" ht="54" customHeight="1" x14ac:dyDescent="0.25">
      <c r="A14" s="313" t="s">
        <v>49</v>
      </c>
      <c r="B14" s="314" t="s">
        <v>846</v>
      </c>
      <c r="C14" s="315"/>
      <c r="D14" s="315"/>
      <c r="E14" s="316"/>
      <c r="F14" s="315"/>
      <c r="G14" s="315"/>
      <c r="H14" s="317">
        <f>SUM(H15:H16)</f>
        <v>264500</v>
      </c>
      <c r="I14" s="317">
        <f t="shared" ref="I14:W14" si="3">SUM(I15:I16)</f>
        <v>230000</v>
      </c>
      <c r="J14" s="317">
        <f t="shared" si="3"/>
        <v>0</v>
      </c>
      <c r="K14" s="317">
        <f t="shared" si="3"/>
        <v>0</v>
      </c>
      <c r="L14" s="317">
        <f t="shared" si="3"/>
        <v>0</v>
      </c>
      <c r="M14" s="317">
        <f t="shared" si="3"/>
        <v>0</v>
      </c>
      <c r="N14" s="317">
        <f t="shared" si="3"/>
        <v>0</v>
      </c>
      <c r="O14" s="317">
        <f t="shared" si="3"/>
        <v>0</v>
      </c>
      <c r="P14" s="317">
        <f t="shared" si="3"/>
        <v>0</v>
      </c>
      <c r="Q14" s="317">
        <f t="shared" si="3"/>
        <v>0</v>
      </c>
      <c r="R14" s="317">
        <f t="shared" si="3"/>
        <v>230000</v>
      </c>
      <c r="S14" s="317">
        <f t="shared" si="3"/>
        <v>0</v>
      </c>
      <c r="T14" s="317">
        <f t="shared" si="3"/>
        <v>0</v>
      </c>
      <c r="U14" s="317">
        <f t="shared" si="3"/>
        <v>0</v>
      </c>
      <c r="V14" s="317">
        <f t="shared" si="3"/>
        <v>230000</v>
      </c>
      <c r="W14" s="317">
        <f t="shared" si="3"/>
        <v>0</v>
      </c>
      <c r="X14" s="317"/>
    </row>
    <row r="15" spans="1:24" ht="93.75" x14ac:dyDescent="0.25">
      <c r="A15" s="308">
        <v>1</v>
      </c>
      <c r="B15" s="309" t="s">
        <v>847</v>
      </c>
      <c r="C15" s="310" t="s">
        <v>64</v>
      </c>
      <c r="D15" s="310"/>
      <c r="E15" s="311"/>
      <c r="F15" s="310" t="s">
        <v>845</v>
      </c>
      <c r="G15" s="310" t="s">
        <v>848</v>
      </c>
      <c r="H15" s="312">
        <v>193000</v>
      </c>
      <c r="I15" s="312">
        <v>169000</v>
      </c>
      <c r="J15" s="312"/>
      <c r="K15" s="312"/>
      <c r="L15" s="312"/>
      <c r="M15" s="312"/>
      <c r="N15" s="312"/>
      <c r="O15" s="312"/>
      <c r="P15" s="312"/>
      <c r="Q15" s="312"/>
      <c r="R15" s="312">
        <v>169000</v>
      </c>
      <c r="S15" s="312"/>
      <c r="T15" s="312"/>
      <c r="U15" s="312"/>
      <c r="V15" s="312">
        <v>169000</v>
      </c>
      <c r="W15" s="312"/>
      <c r="X15" s="312"/>
    </row>
    <row r="16" spans="1:24" ht="93.75" x14ac:dyDescent="0.25">
      <c r="A16" s="318">
        <v>2</v>
      </c>
      <c r="B16" s="319" t="s">
        <v>849</v>
      </c>
      <c r="C16" s="320" t="s">
        <v>64</v>
      </c>
      <c r="D16" s="320"/>
      <c r="E16" s="321"/>
      <c r="F16" s="320" t="s">
        <v>845</v>
      </c>
      <c r="G16" s="310" t="s">
        <v>848</v>
      </c>
      <c r="H16" s="322">
        <v>71500</v>
      </c>
      <c r="I16" s="322">
        <v>61000</v>
      </c>
      <c r="J16" s="322"/>
      <c r="K16" s="322"/>
      <c r="L16" s="322"/>
      <c r="M16" s="322"/>
      <c r="N16" s="322"/>
      <c r="O16" s="322"/>
      <c r="P16" s="322"/>
      <c r="Q16" s="322"/>
      <c r="R16" s="322">
        <v>61000</v>
      </c>
      <c r="S16" s="322"/>
      <c r="T16" s="322"/>
      <c r="U16" s="322"/>
      <c r="V16" s="322">
        <v>61000</v>
      </c>
      <c r="W16" s="322"/>
      <c r="X16" s="312"/>
    </row>
    <row r="17" spans="1:24" x14ac:dyDescent="0.25">
      <c r="A17" s="325"/>
      <c r="B17" s="325"/>
      <c r="C17" s="325"/>
      <c r="D17" s="325"/>
      <c r="E17" s="325"/>
      <c r="F17" s="325"/>
      <c r="G17" s="325"/>
      <c r="H17" s="325"/>
      <c r="I17" s="325"/>
      <c r="J17" s="325"/>
      <c r="K17" s="325"/>
      <c r="L17" s="325"/>
      <c r="M17" s="325"/>
      <c r="N17" s="325"/>
      <c r="O17" s="325"/>
      <c r="P17" s="325"/>
      <c r="Q17" s="325"/>
      <c r="R17" s="325"/>
      <c r="S17" s="325"/>
      <c r="T17" s="325"/>
      <c r="U17" s="325"/>
      <c r="V17" s="325"/>
      <c r="W17" s="325"/>
      <c r="X17" s="325"/>
    </row>
    <row r="18" spans="1:24" ht="39" customHeight="1" x14ac:dyDescent="0.25">
      <c r="T18" s="572"/>
      <c r="U18" s="572"/>
      <c r="V18" s="572"/>
      <c r="W18" s="572"/>
      <c r="X18" s="572"/>
    </row>
  </sheetData>
  <mergeCells count="39">
    <mergeCell ref="A1:X1"/>
    <mergeCell ref="A2:X2"/>
    <mergeCell ref="A3:X3"/>
    <mergeCell ref="A4:A8"/>
    <mergeCell ref="B4:B8"/>
    <mergeCell ref="C4:C8"/>
    <mergeCell ref="D4:D8"/>
    <mergeCell ref="E4:E8"/>
    <mergeCell ref="F4:F8"/>
    <mergeCell ref="G4:I4"/>
    <mergeCell ref="G5:G8"/>
    <mergeCell ref="H5:I5"/>
    <mergeCell ref="J5:K5"/>
    <mergeCell ref="L5:M5"/>
    <mergeCell ref="N5:O5"/>
    <mergeCell ref="M6:M8"/>
    <mergeCell ref="J4:O4"/>
    <mergeCell ref="P4:Q5"/>
    <mergeCell ref="R4:U5"/>
    <mergeCell ref="V4:W5"/>
    <mergeCell ref="H6:H8"/>
    <mergeCell ref="I6:I8"/>
    <mergeCell ref="J6:J8"/>
    <mergeCell ref="K6:K8"/>
    <mergeCell ref="L6:L8"/>
    <mergeCell ref="N6:N8"/>
    <mergeCell ref="O6:O8"/>
    <mergeCell ref="P6:P8"/>
    <mergeCell ref="Q6:Q8"/>
    <mergeCell ref="R6:S6"/>
    <mergeCell ref="T18:X18"/>
    <mergeCell ref="V6:V8"/>
    <mergeCell ref="W6:W8"/>
    <mergeCell ref="R7:R8"/>
    <mergeCell ref="S7:S8"/>
    <mergeCell ref="T7:T8"/>
    <mergeCell ref="U7:U8"/>
    <mergeCell ref="T6:U6"/>
    <mergeCell ref="X4:X8"/>
  </mergeCells>
  <printOptions horizontalCentered="1"/>
  <pageMargins left="0.5" right="0.5" top="0.5" bottom="0.5" header="0.25" footer="0.25"/>
  <pageSetup paperSize="9" scale="63" fitToHeight="2"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3"/>
  <sheetViews>
    <sheetView zoomScale="70" zoomScaleNormal="70" workbookViewId="0">
      <selection activeCell="A4" sqref="A4:AO10"/>
    </sheetView>
  </sheetViews>
  <sheetFormatPr defaultColWidth="9.140625" defaultRowHeight="18.75" x14ac:dyDescent="0.25"/>
  <cols>
    <col min="1" max="1" width="7.5703125" style="374" customWidth="1"/>
    <col min="2" max="2" width="41.7109375" style="375" customWidth="1"/>
    <col min="3" max="3" width="11" style="376" customWidth="1"/>
    <col min="4" max="4" width="9.140625" style="375" hidden="1" customWidth="1"/>
    <col min="5" max="5" width="8.28515625" style="376" hidden="1" customWidth="1"/>
    <col min="6" max="6" width="10.85546875" style="376" hidden="1" customWidth="1"/>
    <col min="7" max="7" width="8.85546875" style="376" hidden="1" customWidth="1"/>
    <col min="8" max="8" width="13.28515625" style="376" customWidth="1"/>
    <col min="9" max="9" width="14.28515625" style="377" customWidth="1"/>
    <col min="10" max="10" width="14.42578125" style="377" customWidth="1"/>
    <col min="11" max="11" width="11.5703125" style="377" hidden="1" customWidth="1"/>
    <col min="12" max="12" width="13.140625" style="377" hidden="1" customWidth="1"/>
    <col min="13" max="13" width="14" style="377" customWidth="1"/>
    <col min="14" max="14" width="14" style="377" hidden="1" customWidth="1"/>
    <col min="15" max="15" width="14.5703125" style="377" hidden="1" customWidth="1"/>
    <col min="16" max="16" width="13.28515625" style="377" hidden="1" customWidth="1"/>
    <col min="17" max="17" width="11.7109375" style="377" hidden="1" customWidth="1"/>
    <col min="18" max="18" width="11.85546875" style="377" hidden="1" customWidth="1"/>
    <col min="19" max="20" width="12.140625" style="377" hidden="1" customWidth="1"/>
    <col min="21" max="21" width="11.5703125" style="377" hidden="1" customWidth="1"/>
    <col min="22" max="22" width="12.5703125" style="377" hidden="1" customWidth="1"/>
    <col min="23" max="23" width="11.7109375" style="377" hidden="1" customWidth="1"/>
    <col min="24" max="24" width="12.28515625" style="377" hidden="1" customWidth="1"/>
    <col min="25" max="25" width="13.42578125" style="377" customWidth="1"/>
    <col min="26" max="26" width="12.28515625" style="377" customWidth="1"/>
    <col min="27" max="27" width="11.140625" style="377" hidden="1" customWidth="1"/>
    <col min="28" max="28" width="9.7109375" style="377" hidden="1" customWidth="1"/>
    <col min="29" max="30" width="13.42578125" style="377" customWidth="1"/>
    <col min="31" max="31" width="12.140625" style="377" customWidth="1"/>
    <col min="32" max="32" width="10.5703125" style="377" hidden="1" customWidth="1"/>
    <col min="33" max="33" width="9.7109375" style="377" hidden="1" customWidth="1"/>
    <col min="34" max="34" width="13.5703125" style="377" customWidth="1"/>
    <col min="35" max="36" width="11.42578125" style="377" customWidth="1"/>
    <col min="37" max="37" width="11.140625" style="377" hidden="1" customWidth="1"/>
    <col min="38" max="38" width="11.85546875" style="377" hidden="1" customWidth="1"/>
    <col min="39" max="40" width="11.42578125" style="377" customWidth="1"/>
    <col min="41" max="41" width="18.140625" style="377" customWidth="1"/>
    <col min="42" max="42" width="14" style="326" customWidth="1"/>
    <col min="43" max="16384" width="9.140625" style="326"/>
  </cols>
  <sheetData>
    <row r="1" spans="1:41" ht="52.5" customHeight="1" x14ac:dyDescent="0.25">
      <c r="A1" s="595" t="s">
        <v>1126</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row>
    <row r="2" spans="1:41" ht="33" customHeight="1" x14ac:dyDescent="0.25">
      <c r="A2" s="596" t="s">
        <v>1093</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row>
    <row r="3" spans="1:41" ht="32.25" customHeight="1" x14ac:dyDescent="0.25">
      <c r="A3" s="597" t="s">
        <v>1</v>
      </c>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row>
    <row r="4" spans="1:41" s="249" customFormat="1" ht="35.25" customHeight="1" x14ac:dyDescent="0.25">
      <c r="A4" s="583" t="s">
        <v>8</v>
      </c>
      <c r="B4" s="583" t="s">
        <v>606</v>
      </c>
      <c r="C4" s="583" t="s">
        <v>850</v>
      </c>
      <c r="D4" s="583" t="s">
        <v>831</v>
      </c>
      <c r="E4" s="583" t="s">
        <v>851</v>
      </c>
      <c r="F4" s="583" t="s">
        <v>852</v>
      </c>
      <c r="G4" s="583" t="s">
        <v>853</v>
      </c>
      <c r="H4" s="575" t="s">
        <v>645</v>
      </c>
      <c r="I4" s="576"/>
      <c r="J4" s="576"/>
      <c r="K4" s="576"/>
      <c r="L4" s="576"/>
      <c r="M4" s="576"/>
      <c r="N4" s="576"/>
      <c r="O4" s="577"/>
      <c r="P4" s="573" t="s">
        <v>646</v>
      </c>
      <c r="Q4" s="573"/>
      <c r="R4" s="573"/>
      <c r="S4" s="573"/>
      <c r="T4" s="573"/>
      <c r="U4" s="573"/>
      <c r="V4" s="573"/>
      <c r="W4" s="573"/>
      <c r="X4" s="573"/>
      <c r="Y4" s="573" t="s">
        <v>649</v>
      </c>
      <c r="Z4" s="573"/>
      <c r="AA4" s="573"/>
      <c r="AB4" s="573"/>
      <c r="AC4" s="573"/>
      <c r="AD4" s="573"/>
      <c r="AE4" s="573"/>
      <c r="AF4" s="573"/>
      <c r="AG4" s="573"/>
      <c r="AH4" s="573"/>
      <c r="AI4" s="573" t="s">
        <v>1127</v>
      </c>
      <c r="AJ4" s="573"/>
      <c r="AK4" s="573"/>
      <c r="AL4" s="573"/>
      <c r="AM4" s="573"/>
      <c r="AN4" s="573"/>
      <c r="AO4" s="583" t="s">
        <v>654</v>
      </c>
    </row>
    <row r="5" spans="1:41" s="249" customFormat="1" ht="42.75" customHeight="1" x14ac:dyDescent="0.25">
      <c r="A5" s="584"/>
      <c r="B5" s="584"/>
      <c r="C5" s="584"/>
      <c r="D5" s="584"/>
      <c r="E5" s="584"/>
      <c r="F5" s="584"/>
      <c r="G5" s="584"/>
      <c r="H5" s="573" t="s">
        <v>854</v>
      </c>
      <c r="I5" s="573" t="s">
        <v>658</v>
      </c>
      <c r="J5" s="573"/>
      <c r="K5" s="573"/>
      <c r="L5" s="573"/>
      <c r="M5" s="573"/>
      <c r="N5" s="573"/>
      <c r="O5" s="573"/>
      <c r="P5" s="573" t="s">
        <v>855</v>
      </c>
      <c r="Q5" s="573"/>
      <c r="R5" s="573"/>
      <c r="S5" s="573" t="s">
        <v>856</v>
      </c>
      <c r="T5" s="573"/>
      <c r="U5" s="573"/>
      <c r="V5" s="573" t="s">
        <v>857</v>
      </c>
      <c r="W5" s="573"/>
      <c r="X5" s="573"/>
      <c r="Y5" s="573" t="s">
        <v>664</v>
      </c>
      <c r="Z5" s="573"/>
      <c r="AA5" s="573"/>
      <c r="AB5" s="573"/>
      <c r="AC5" s="573"/>
      <c r="AD5" s="573" t="s">
        <v>858</v>
      </c>
      <c r="AE5" s="573"/>
      <c r="AF5" s="573"/>
      <c r="AG5" s="573"/>
      <c r="AH5" s="573"/>
      <c r="AI5" s="573"/>
      <c r="AJ5" s="573"/>
      <c r="AK5" s="573"/>
      <c r="AL5" s="573"/>
      <c r="AM5" s="573"/>
      <c r="AN5" s="573"/>
      <c r="AO5" s="584"/>
    </row>
    <row r="6" spans="1:41" s="249" customFormat="1" ht="27" customHeight="1" x14ac:dyDescent="0.25">
      <c r="A6" s="584"/>
      <c r="B6" s="584"/>
      <c r="C6" s="584"/>
      <c r="D6" s="584"/>
      <c r="E6" s="584"/>
      <c r="F6" s="584"/>
      <c r="G6" s="584"/>
      <c r="H6" s="573"/>
      <c r="I6" s="573" t="s">
        <v>662</v>
      </c>
      <c r="J6" s="594" t="s">
        <v>859</v>
      </c>
      <c r="K6" s="594"/>
      <c r="L6" s="594"/>
      <c r="M6" s="594"/>
      <c r="N6" s="594"/>
      <c r="O6" s="594"/>
      <c r="P6" s="573" t="s">
        <v>10</v>
      </c>
      <c r="Q6" s="594" t="s">
        <v>859</v>
      </c>
      <c r="R6" s="594"/>
      <c r="S6" s="573" t="s">
        <v>10</v>
      </c>
      <c r="T6" s="594" t="s">
        <v>859</v>
      </c>
      <c r="U6" s="594"/>
      <c r="V6" s="573" t="s">
        <v>10</v>
      </c>
      <c r="W6" s="594" t="s">
        <v>859</v>
      </c>
      <c r="X6" s="594"/>
      <c r="Y6" s="573" t="s">
        <v>10</v>
      </c>
      <c r="Z6" s="594" t="s">
        <v>859</v>
      </c>
      <c r="AA6" s="594"/>
      <c r="AB6" s="594"/>
      <c r="AC6" s="594"/>
      <c r="AD6" s="573" t="s">
        <v>10</v>
      </c>
      <c r="AE6" s="594" t="s">
        <v>859</v>
      </c>
      <c r="AF6" s="594"/>
      <c r="AG6" s="594"/>
      <c r="AH6" s="594"/>
      <c r="AI6" s="573" t="s">
        <v>10</v>
      </c>
      <c r="AJ6" s="574" t="s">
        <v>859</v>
      </c>
      <c r="AK6" s="574"/>
      <c r="AL6" s="574"/>
      <c r="AM6" s="574"/>
      <c r="AN6" s="574"/>
      <c r="AO6" s="584"/>
    </row>
    <row r="7" spans="1:41" s="249" customFormat="1" ht="41.25" customHeight="1" x14ac:dyDescent="0.25">
      <c r="A7" s="584"/>
      <c r="B7" s="584"/>
      <c r="C7" s="584"/>
      <c r="D7" s="584"/>
      <c r="E7" s="584"/>
      <c r="F7" s="584"/>
      <c r="G7" s="584"/>
      <c r="H7" s="573"/>
      <c r="I7" s="573"/>
      <c r="J7" s="583" t="s">
        <v>860</v>
      </c>
      <c r="K7" s="492"/>
      <c r="L7" s="492" t="s">
        <v>861</v>
      </c>
      <c r="M7" s="583" t="s">
        <v>861</v>
      </c>
      <c r="N7" s="492"/>
      <c r="O7" s="492"/>
      <c r="P7" s="573"/>
      <c r="Q7" s="583" t="s">
        <v>862</v>
      </c>
      <c r="R7" s="583" t="s">
        <v>863</v>
      </c>
      <c r="S7" s="573"/>
      <c r="T7" s="583" t="s">
        <v>862</v>
      </c>
      <c r="U7" s="583" t="s">
        <v>864</v>
      </c>
      <c r="V7" s="573"/>
      <c r="W7" s="583" t="s">
        <v>862</v>
      </c>
      <c r="X7" s="583" t="s">
        <v>864</v>
      </c>
      <c r="Y7" s="573"/>
      <c r="Z7" s="578" t="s">
        <v>865</v>
      </c>
      <c r="AA7" s="493"/>
      <c r="AB7" s="494"/>
      <c r="AC7" s="583" t="s">
        <v>866</v>
      </c>
      <c r="AD7" s="573"/>
      <c r="AE7" s="578" t="s">
        <v>865</v>
      </c>
      <c r="AF7" s="493"/>
      <c r="AG7" s="494"/>
      <c r="AH7" s="583" t="s">
        <v>866</v>
      </c>
      <c r="AI7" s="573"/>
      <c r="AJ7" s="573" t="s">
        <v>865</v>
      </c>
      <c r="AK7" s="492"/>
      <c r="AL7" s="492"/>
      <c r="AM7" s="573" t="s">
        <v>866</v>
      </c>
      <c r="AN7" s="573"/>
      <c r="AO7" s="584"/>
    </row>
    <row r="8" spans="1:41" s="249" customFormat="1" ht="22.5" customHeight="1" x14ac:dyDescent="0.25">
      <c r="A8" s="584"/>
      <c r="B8" s="584"/>
      <c r="C8" s="584"/>
      <c r="D8" s="584"/>
      <c r="E8" s="584"/>
      <c r="F8" s="584"/>
      <c r="G8" s="584"/>
      <c r="H8" s="573"/>
      <c r="I8" s="573"/>
      <c r="J8" s="584"/>
      <c r="K8" s="573" t="s">
        <v>867</v>
      </c>
      <c r="L8" s="573" t="s">
        <v>868</v>
      </c>
      <c r="M8" s="584"/>
      <c r="N8" s="492"/>
      <c r="O8" s="492"/>
      <c r="P8" s="573"/>
      <c r="Q8" s="584"/>
      <c r="R8" s="584"/>
      <c r="S8" s="573"/>
      <c r="T8" s="584"/>
      <c r="U8" s="584"/>
      <c r="V8" s="573"/>
      <c r="W8" s="584"/>
      <c r="X8" s="584"/>
      <c r="Y8" s="573"/>
      <c r="Z8" s="580"/>
      <c r="AA8" s="591" t="s">
        <v>869</v>
      </c>
      <c r="AB8" s="591" t="s">
        <v>669</v>
      </c>
      <c r="AC8" s="584"/>
      <c r="AD8" s="573"/>
      <c r="AE8" s="580"/>
      <c r="AF8" s="591" t="s">
        <v>869</v>
      </c>
      <c r="AG8" s="591" t="s">
        <v>669</v>
      </c>
      <c r="AH8" s="584"/>
      <c r="AI8" s="573"/>
      <c r="AJ8" s="573"/>
      <c r="AK8" s="574" t="s">
        <v>869</v>
      </c>
      <c r="AL8" s="574" t="s">
        <v>669</v>
      </c>
      <c r="AM8" s="573" t="s">
        <v>10</v>
      </c>
      <c r="AN8" s="574" t="s">
        <v>1128</v>
      </c>
      <c r="AO8" s="584"/>
    </row>
    <row r="9" spans="1:41" s="249" customFormat="1" ht="22.5" customHeight="1" x14ac:dyDescent="0.25">
      <c r="A9" s="584"/>
      <c r="B9" s="584"/>
      <c r="C9" s="584"/>
      <c r="D9" s="584"/>
      <c r="E9" s="584"/>
      <c r="F9" s="584"/>
      <c r="G9" s="584"/>
      <c r="H9" s="573"/>
      <c r="I9" s="573"/>
      <c r="J9" s="584"/>
      <c r="K9" s="573"/>
      <c r="L9" s="573"/>
      <c r="M9" s="584"/>
      <c r="N9" s="573" t="s">
        <v>11</v>
      </c>
      <c r="O9" s="573"/>
      <c r="P9" s="573"/>
      <c r="Q9" s="584"/>
      <c r="R9" s="584"/>
      <c r="S9" s="573"/>
      <c r="T9" s="584"/>
      <c r="U9" s="584"/>
      <c r="V9" s="573"/>
      <c r="W9" s="584"/>
      <c r="X9" s="584"/>
      <c r="Y9" s="573"/>
      <c r="Z9" s="580"/>
      <c r="AA9" s="592"/>
      <c r="AB9" s="592"/>
      <c r="AC9" s="584"/>
      <c r="AD9" s="573"/>
      <c r="AE9" s="580"/>
      <c r="AF9" s="592"/>
      <c r="AG9" s="592"/>
      <c r="AH9" s="584"/>
      <c r="AI9" s="573"/>
      <c r="AJ9" s="573"/>
      <c r="AK9" s="574"/>
      <c r="AL9" s="574"/>
      <c r="AM9" s="573"/>
      <c r="AN9" s="574"/>
      <c r="AO9" s="584"/>
    </row>
    <row r="10" spans="1:41" s="249" customFormat="1" ht="43.5" customHeight="1" x14ac:dyDescent="0.25">
      <c r="A10" s="585"/>
      <c r="B10" s="585"/>
      <c r="C10" s="585"/>
      <c r="D10" s="585"/>
      <c r="E10" s="585"/>
      <c r="F10" s="585"/>
      <c r="G10" s="585"/>
      <c r="H10" s="573"/>
      <c r="I10" s="573"/>
      <c r="J10" s="585"/>
      <c r="K10" s="573"/>
      <c r="L10" s="573"/>
      <c r="M10" s="585"/>
      <c r="N10" s="300" t="s">
        <v>870</v>
      </c>
      <c r="O10" s="300" t="s">
        <v>871</v>
      </c>
      <c r="P10" s="573"/>
      <c r="Q10" s="585"/>
      <c r="R10" s="585"/>
      <c r="S10" s="573"/>
      <c r="T10" s="585"/>
      <c r="U10" s="585"/>
      <c r="V10" s="573"/>
      <c r="W10" s="585"/>
      <c r="X10" s="585"/>
      <c r="Y10" s="573"/>
      <c r="Z10" s="590"/>
      <c r="AA10" s="593"/>
      <c r="AB10" s="593"/>
      <c r="AC10" s="585"/>
      <c r="AD10" s="573"/>
      <c r="AE10" s="590"/>
      <c r="AF10" s="593"/>
      <c r="AG10" s="593"/>
      <c r="AH10" s="585"/>
      <c r="AI10" s="573"/>
      <c r="AJ10" s="573"/>
      <c r="AK10" s="574"/>
      <c r="AL10" s="574"/>
      <c r="AM10" s="573"/>
      <c r="AN10" s="574"/>
      <c r="AO10" s="585"/>
    </row>
    <row r="11" spans="1:41" s="328" customFormat="1" ht="44.25" customHeight="1" x14ac:dyDescent="0.25">
      <c r="A11" s="327"/>
      <c r="B11" s="300" t="s">
        <v>671</v>
      </c>
      <c r="C11" s="300"/>
      <c r="D11" s="300"/>
      <c r="E11" s="327"/>
      <c r="F11" s="327"/>
      <c r="G11" s="327"/>
      <c r="H11" s="327"/>
      <c r="I11" s="41">
        <f>I13+I18+I21+I25+I28</f>
        <v>5400130.5609050002</v>
      </c>
      <c r="J11" s="41">
        <f>J13+J18+J21+J25+J28</f>
        <v>1152851.9723350001</v>
      </c>
      <c r="K11" s="41">
        <f>K13+K18+K21+K25+K28</f>
        <v>204295</v>
      </c>
      <c r="L11" s="41"/>
      <c r="M11" s="41">
        <f t="shared" ref="M11:AN11" si="0">M13+M18+M21+M25+M28</f>
        <v>4247269.94257</v>
      </c>
      <c r="N11" s="41">
        <f t="shared" si="0"/>
        <v>3069254.01657</v>
      </c>
      <c r="O11" s="41">
        <f t="shared" si="0"/>
        <v>1178016.426</v>
      </c>
      <c r="P11" s="41">
        <f t="shared" si="0"/>
        <v>768806</v>
      </c>
      <c r="Q11" s="41">
        <f t="shared" si="0"/>
        <v>60000</v>
      </c>
      <c r="R11" s="41">
        <f t="shared" si="0"/>
        <v>708806</v>
      </c>
      <c r="S11" s="41">
        <f t="shared" si="0"/>
        <v>147584</v>
      </c>
      <c r="T11" s="41">
        <f t="shared" si="0"/>
        <v>24000</v>
      </c>
      <c r="U11" s="41">
        <f t="shared" si="0"/>
        <v>123584</v>
      </c>
      <c r="V11" s="41">
        <f t="shared" si="0"/>
        <v>446588</v>
      </c>
      <c r="W11" s="41">
        <f t="shared" si="0"/>
        <v>60000</v>
      </c>
      <c r="X11" s="41">
        <f t="shared" si="0"/>
        <v>386588</v>
      </c>
      <c r="Y11" s="41">
        <f t="shared" si="0"/>
        <v>3034600</v>
      </c>
      <c r="Z11" s="41">
        <f t="shared" si="0"/>
        <v>155000</v>
      </c>
      <c r="AA11" s="41">
        <f t="shared" si="0"/>
        <v>0</v>
      </c>
      <c r="AB11" s="41">
        <f t="shared" si="0"/>
        <v>0</v>
      </c>
      <c r="AC11" s="41">
        <f t="shared" si="0"/>
        <v>2879600</v>
      </c>
      <c r="AD11" s="41">
        <f t="shared" si="0"/>
        <v>1220492</v>
      </c>
      <c r="AE11" s="41">
        <f t="shared" si="0"/>
        <v>90000</v>
      </c>
      <c r="AF11" s="41">
        <f t="shared" si="0"/>
        <v>0</v>
      </c>
      <c r="AG11" s="41">
        <f t="shared" si="0"/>
        <v>0</v>
      </c>
      <c r="AH11" s="41">
        <f t="shared" si="0"/>
        <v>1130492</v>
      </c>
      <c r="AI11" s="41">
        <f t="shared" si="0"/>
        <v>606603</v>
      </c>
      <c r="AJ11" s="41">
        <f t="shared" si="0"/>
        <v>30000</v>
      </c>
      <c r="AK11" s="41">
        <f t="shared" si="0"/>
        <v>0</v>
      </c>
      <c r="AL11" s="41">
        <f t="shared" si="0"/>
        <v>0</v>
      </c>
      <c r="AM11" s="41">
        <f t="shared" si="0"/>
        <v>576603</v>
      </c>
      <c r="AN11" s="41">
        <f t="shared" si="0"/>
        <v>20000</v>
      </c>
      <c r="AO11" s="301"/>
    </row>
    <row r="12" spans="1:41" s="332" customFormat="1" ht="63.75" customHeight="1" x14ac:dyDescent="0.25">
      <c r="A12" s="329" t="s">
        <v>7</v>
      </c>
      <c r="B12" s="330" t="s">
        <v>872</v>
      </c>
      <c r="C12" s="331"/>
      <c r="D12" s="331"/>
      <c r="E12" s="329"/>
      <c r="F12" s="329"/>
      <c r="G12" s="329"/>
      <c r="H12" s="329"/>
      <c r="I12" s="42">
        <f>+I11</f>
        <v>5400130.5609050002</v>
      </c>
      <c r="J12" s="42">
        <f t="shared" ref="J12:AN12" si="1">+J11</f>
        <v>1152851.9723350001</v>
      </c>
      <c r="K12" s="42">
        <f t="shared" si="1"/>
        <v>204295</v>
      </c>
      <c r="L12" s="42">
        <f t="shared" si="1"/>
        <v>0</v>
      </c>
      <c r="M12" s="42">
        <f t="shared" si="1"/>
        <v>4247269.94257</v>
      </c>
      <c r="N12" s="42">
        <f t="shared" si="1"/>
        <v>3069254.01657</v>
      </c>
      <c r="O12" s="42">
        <f t="shared" si="1"/>
        <v>1178016.426</v>
      </c>
      <c r="P12" s="42">
        <f t="shared" si="1"/>
        <v>768806</v>
      </c>
      <c r="Q12" s="42">
        <f t="shared" si="1"/>
        <v>60000</v>
      </c>
      <c r="R12" s="42">
        <f t="shared" si="1"/>
        <v>708806</v>
      </c>
      <c r="S12" s="42">
        <f t="shared" si="1"/>
        <v>147584</v>
      </c>
      <c r="T12" s="42">
        <f t="shared" si="1"/>
        <v>24000</v>
      </c>
      <c r="U12" s="42">
        <f t="shared" si="1"/>
        <v>123584</v>
      </c>
      <c r="V12" s="42">
        <f t="shared" si="1"/>
        <v>446588</v>
      </c>
      <c r="W12" s="42">
        <f t="shared" si="1"/>
        <v>60000</v>
      </c>
      <c r="X12" s="42">
        <f t="shared" si="1"/>
        <v>386588</v>
      </c>
      <c r="Y12" s="42">
        <f t="shared" si="1"/>
        <v>3034600</v>
      </c>
      <c r="Z12" s="42">
        <f t="shared" si="1"/>
        <v>155000</v>
      </c>
      <c r="AA12" s="42">
        <f t="shared" si="1"/>
        <v>0</v>
      </c>
      <c r="AB12" s="42">
        <f t="shared" si="1"/>
        <v>0</v>
      </c>
      <c r="AC12" s="42">
        <f t="shared" si="1"/>
        <v>2879600</v>
      </c>
      <c r="AD12" s="42">
        <f t="shared" si="1"/>
        <v>1220492</v>
      </c>
      <c r="AE12" s="42">
        <f t="shared" si="1"/>
        <v>90000</v>
      </c>
      <c r="AF12" s="42">
        <f t="shared" si="1"/>
        <v>0</v>
      </c>
      <c r="AG12" s="42">
        <f t="shared" si="1"/>
        <v>0</v>
      </c>
      <c r="AH12" s="42">
        <f t="shared" si="1"/>
        <v>1130492</v>
      </c>
      <c r="AI12" s="42">
        <f t="shared" si="1"/>
        <v>606603</v>
      </c>
      <c r="AJ12" s="42">
        <f t="shared" si="1"/>
        <v>30000</v>
      </c>
      <c r="AK12" s="42">
        <f t="shared" si="1"/>
        <v>0</v>
      </c>
      <c r="AL12" s="42">
        <f t="shared" si="1"/>
        <v>0</v>
      </c>
      <c r="AM12" s="42">
        <f t="shared" si="1"/>
        <v>576603</v>
      </c>
      <c r="AN12" s="42">
        <f t="shared" si="1"/>
        <v>20000</v>
      </c>
      <c r="AO12" s="329"/>
    </row>
    <row r="13" spans="1:41" s="339" customFormat="1" ht="29.25" customHeight="1" x14ac:dyDescent="0.25">
      <c r="A13" s="333" t="s">
        <v>17</v>
      </c>
      <c r="B13" s="334" t="s">
        <v>873</v>
      </c>
      <c r="C13" s="335"/>
      <c r="D13" s="336"/>
      <c r="E13" s="337"/>
      <c r="F13" s="337"/>
      <c r="G13" s="337"/>
      <c r="H13" s="337"/>
      <c r="I13" s="43">
        <f>SUM(I14:I17)</f>
        <v>2800270.5460000001</v>
      </c>
      <c r="J13" s="43">
        <f t="shared" ref="J13:AN13" si="2">SUM(J14:J17)</f>
        <v>590615.9</v>
      </c>
      <c r="K13" s="43">
        <f t="shared" si="2"/>
        <v>0</v>
      </c>
      <c r="L13" s="43">
        <f t="shared" si="2"/>
        <v>46754.877999999997</v>
      </c>
      <c r="M13" s="43">
        <f t="shared" si="2"/>
        <v>2209647</v>
      </c>
      <c r="N13" s="43">
        <f t="shared" si="2"/>
        <v>1586615</v>
      </c>
      <c r="O13" s="43">
        <f t="shared" si="2"/>
        <v>623032</v>
      </c>
      <c r="P13" s="43">
        <f t="shared" si="2"/>
        <v>247206</v>
      </c>
      <c r="Q13" s="43">
        <f t="shared" si="2"/>
        <v>0</v>
      </c>
      <c r="R13" s="43">
        <f t="shared" si="2"/>
        <v>247206</v>
      </c>
      <c r="S13" s="43">
        <f t="shared" si="2"/>
        <v>34000</v>
      </c>
      <c r="T13" s="43">
        <f t="shared" si="2"/>
        <v>0</v>
      </c>
      <c r="U13" s="43">
        <f t="shared" si="2"/>
        <v>34000</v>
      </c>
      <c r="V13" s="43">
        <f t="shared" si="2"/>
        <v>130000</v>
      </c>
      <c r="W13" s="43">
        <f t="shared" si="2"/>
        <v>0</v>
      </c>
      <c r="X13" s="43">
        <f t="shared" si="2"/>
        <v>130000</v>
      </c>
      <c r="Y13" s="43">
        <f t="shared" si="2"/>
        <v>1586615</v>
      </c>
      <c r="Z13" s="43">
        <f t="shared" si="2"/>
        <v>0</v>
      </c>
      <c r="AA13" s="43">
        <f t="shared" si="2"/>
        <v>0</v>
      </c>
      <c r="AB13" s="43">
        <f t="shared" si="2"/>
        <v>0</v>
      </c>
      <c r="AC13" s="43">
        <f t="shared" si="2"/>
        <v>1586615</v>
      </c>
      <c r="AD13" s="43">
        <f t="shared" si="2"/>
        <v>314206</v>
      </c>
      <c r="AE13" s="43">
        <f t="shared" si="2"/>
        <v>0</v>
      </c>
      <c r="AF13" s="43">
        <f t="shared" si="2"/>
        <v>0</v>
      </c>
      <c r="AG13" s="43">
        <f>SUM(AG14:AG17)</f>
        <v>0</v>
      </c>
      <c r="AH13" s="43">
        <f t="shared" si="2"/>
        <v>314206</v>
      </c>
      <c r="AI13" s="43">
        <f t="shared" si="2"/>
        <v>340000</v>
      </c>
      <c r="AJ13" s="43">
        <f t="shared" si="2"/>
        <v>0</v>
      </c>
      <c r="AK13" s="43">
        <f t="shared" si="2"/>
        <v>0</v>
      </c>
      <c r="AL13" s="43">
        <f t="shared" si="2"/>
        <v>0</v>
      </c>
      <c r="AM13" s="43">
        <f t="shared" si="2"/>
        <v>340000</v>
      </c>
      <c r="AN13" s="43">
        <f t="shared" si="2"/>
        <v>20000</v>
      </c>
      <c r="AO13" s="338"/>
    </row>
    <row r="14" spans="1:41" s="345" customFormat="1" ht="49.5" customHeight="1" x14ac:dyDescent="0.25">
      <c r="A14" s="340" t="s">
        <v>404</v>
      </c>
      <c r="B14" s="341" t="s">
        <v>874</v>
      </c>
      <c r="C14" s="342"/>
      <c r="D14" s="341"/>
      <c r="E14" s="343"/>
      <c r="F14" s="343"/>
      <c r="G14" s="343"/>
      <c r="H14" s="343"/>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344"/>
    </row>
    <row r="15" spans="1:41" s="235" customFormat="1" ht="66" x14ac:dyDescent="0.25">
      <c r="A15" s="15" t="s">
        <v>875</v>
      </c>
      <c r="B15" s="346" t="s">
        <v>876</v>
      </c>
      <c r="C15" s="347">
        <v>7816361</v>
      </c>
      <c r="D15" s="348" t="s">
        <v>64</v>
      </c>
      <c r="E15" s="348" t="s">
        <v>877</v>
      </c>
      <c r="F15" s="349" t="s">
        <v>878</v>
      </c>
      <c r="G15" s="349" t="s">
        <v>879</v>
      </c>
      <c r="H15" s="349" t="s">
        <v>880</v>
      </c>
      <c r="I15" s="45">
        <v>1239118.5460000001</v>
      </c>
      <c r="J15" s="45">
        <v>283070</v>
      </c>
      <c r="K15" s="43"/>
      <c r="L15" s="46" t="s">
        <v>881</v>
      </c>
      <c r="M15" s="45">
        <v>956040</v>
      </c>
      <c r="N15" s="45">
        <v>573624</v>
      </c>
      <c r="O15" s="45">
        <v>382416</v>
      </c>
      <c r="P15" s="45">
        <v>120000</v>
      </c>
      <c r="Q15" s="45"/>
      <c r="R15" s="45">
        <v>120000</v>
      </c>
      <c r="S15" s="45">
        <v>24000</v>
      </c>
      <c r="T15" s="45"/>
      <c r="U15" s="45">
        <v>24000</v>
      </c>
      <c r="V15" s="45">
        <v>120000</v>
      </c>
      <c r="W15" s="45"/>
      <c r="X15" s="45">
        <v>120000</v>
      </c>
      <c r="Y15" s="45">
        <v>573624</v>
      </c>
      <c r="Z15" s="45">
        <v>0</v>
      </c>
      <c r="AA15" s="45"/>
      <c r="AB15" s="45"/>
      <c r="AC15" s="45">
        <v>573624</v>
      </c>
      <c r="AD15" s="45">
        <v>187000</v>
      </c>
      <c r="AE15" s="45"/>
      <c r="AF15" s="45"/>
      <c r="AG15" s="45"/>
      <c r="AH15" s="45">
        <v>187000</v>
      </c>
      <c r="AI15" s="45">
        <v>100000</v>
      </c>
      <c r="AJ15" s="45"/>
      <c r="AK15" s="45"/>
      <c r="AL15" s="45"/>
      <c r="AM15" s="45">
        <v>100000</v>
      </c>
      <c r="AN15" s="45"/>
      <c r="AO15" s="47"/>
    </row>
    <row r="16" spans="1:41" ht="112.5" x14ac:dyDescent="0.25">
      <c r="A16" s="350" t="s">
        <v>882</v>
      </c>
      <c r="B16" s="48" t="s">
        <v>883</v>
      </c>
      <c r="C16" s="351">
        <v>7786649</v>
      </c>
      <c r="D16" s="351" t="s">
        <v>64</v>
      </c>
      <c r="E16" s="49" t="s">
        <v>884</v>
      </c>
      <c r="F16" s="49" t="s">
        <v>885</v>
      </c>
      <c r="G16" s="49" t="s">
        <v>886</v>
      </c>
      <c r="H16" s="310" t="s">
        <v>887</v>
      </c>
      <c r="I16" s="50">
        <v>851897</v>
      </c>
      <c r="J16" s="50">
        <v>178047</v>
      </c>
      <c r="K16" s="50"/>
      <c r="L16" s="50">
        <v>25648.986000000001</v>
      </c>
      <c r="M16" s="50">
        <v>673850</v>
      </c>
      <c r="N16" s="50">
        <v>544133</v>
      </c>
      <c r="O16" s="50">
        <v>129717</v>
      </c>
      <c r="P16" s="50">
        <f>Q16+R16</f>
        <v>59206</v>
      </c>
      <c r="Q16" s="50"/>
      <c r="R16" s="50">
        <f>54206+5000</f>
        <v>59206</v>
      </c>
      <c r="S16" s="50">
        <f>T16+U16</f>
        <v>5000</v>
      </c>
      <c r="T16" s="50">
        <v>0</v>
      </c>
      <c r="U16" s="50">
        <v>5000</v>
      </c>
      <c r="V16" s="50">
        <f>W16+X16</f>
        <v>5000</v>
      </c>
      <c r="W16" s="50">
        <f>Q16</f>
        <v>0</v>
      </c>
      <c r="X16" s="50">
        <v>5000</v>
      </c>
      <c r="Y16" s="50">
        <f>Z16+AC16</f>
        <v>544133</v>
      </c>
      <c r="Z16" s="50"/>
      <c r="AA16" s="50"/>
      <c r="AB16" s="50"/>
      <c r="AC16" s="50">
        <v>544133</v>
      </c>
      <c r="AD16" s="50">
        <f>AE16+AH16</f>
        <v>59206</v>
      </c>
      <c r="AE16" s="50"/>
      <c r="AF16" s="50"/>
      <c r="AG16" s="50"/>
      <c r="AH16" s="50">
        <f>R16</f>
        <v>59206</v>
      </c>
      <c r="AI16" s="50">
        <v>150000</v>
      </c>
      <c r="AJ16" s="50"/>
      <c r="AK16" s="50"/>
      <c r="AL16" s="50"/>
      <c r="AM16" s="50">
        <v>150000</v>
      </c>
      <c r="AN16" s="50">
        <v>10000</v>
      </c>
      <c r="AO16" s="352"/>
    </row>
    <row r="17" spans="1:41" ht="131.25" x14ac:dyDescent="0.25">
      <c r="A17" s="353" t="s">
        <v>888</v>
      </c>
      <c r="B17" s="48" t="s">
        <v>889</v>
      </c>
      <c r="C17" s="354">
        <v>7853204</v>
      </c>
      <c r="D17" s="355"/>
      <c r="E17" s="354" t="s">
        <v>890</v>
      </c>
      <c r="F17" s="354" t="s">
        <v>891</v>
      </c>
      <c r="G17" s="354"/>
      <c r="H17" s="356" t="s">
        <v>892</v>
      </c>
      <c r="I17" s="50">
        <v>709255</v>
      </c>
      <c r="J17" s="50">
        <v>129498.9</v>
      </c>
      <c r="K17" s="50"/>
      <c r="L17" s="50">
        <v>21105.892</v>
      </c>
      <c r="M17" s="51">
        <v>579757</v>
      </c>
      <c r="N17" s="51">
        <v>468858</v>
      </c>
      <c r="O17" s="51">
        <f>+M17-N17</f>
        <v>110899</v>
      </c>
      <c r="P17" s="50">
        <v>68000</v>
      </c>
      <c r="Q17" s="50"/>
      <c r="R17" s="50">
        <v>68000</v>
      </c>
      <c r="S17" s="50">
        <v>5000</v>
      </c>
      <c r="T17" s="50">
        <v>0</v>
      </c>
      <c r="U17" s="50">
        <v>5000</v>
      </c>
      <c r="V17" s="50">
        <v>5000</v>
      </c>
      <c r="W17" s="50">
        <v>0</v>
      </c>
      <c r="X17" s="50">
        <v>5000</v>
      </c>
      <c r="Y17" s="51">
        <v>468858</v>
      </c>
      <c r="Z17" s="50"/>
      <c r="AA17" s="50"/>
      <c r="AB17" s="50"/>
      <c r="AC17" s="51">
        <v>468858</v>
      </c>
      <c r="AD17" s="50">
        <v>68000</v>
      </c>
      <c r="AE17" s="50"/>
      <c r="AF17" s="50"/>
      <c r="AG17" s="50"/>
      <c r="AH17" s="50">
        <v>68000</v>
      </c>
      <c r="AI17" s="50">
        <v>90000</v>
      </c>
      <c r="AJ17" s="50"/>
      <c r="AK17" s="50"/>
      <c r="AL17" s="50"/>
      <c r="AM17" s="50">
        <v>90000</v>
      </c>
      <c r="AN17" s="50">
        <v>10000</v>
      </c>
      <c r="AO17" s="357"/>
    </row>
    <row r="18" spans="1:41" s="339" customFormat="1" ht="37.5" x14ac:dyDescent="0.25">
      <c r="A18" s="333" t="s">
        <v>30</v>
      </c>
      <c r="B18" s="336" t="s">
        <v>893</v>
      </c>
      <c r="C18" s="335"/>
      <c r="D18" s="336"/>
      <c r="E18" s="337"/>
      <c r="F18" s="337"/>
      <c r="G18" s="337"/>
      <c r="H18" s="337"/>
      <c r="I18" s="52">
        <f>I20</f>
        <v>181253.5</v>
      </c>
      <c r="J18" s="52">
        <f t="shared" ref="J18:AN18" si="3">J20</f>
        <v>28144.6</v>
      </c>
      <c r="K18" s="52">
        <f t="shared" si="3"/>
        <v>0</v>
      </c>
      <c r="L18" s="52" t="str">
        <f t="shared" si="3"/>
        <v>6982,7 USD</v>
      </c>
      <c r="M18" s="52">
        <f t="shared" si="3"/>
        <v>153108.9</v>
      </c>
      <c r="N18" s="52">
        <f t="shared" si="3"/>
        <v>122487.1</v>
      </c>
      <c r="O18" s="52">
        <f t="shared" si="3"/>
        <v>30621.799999999988</v>
      </c>
      <c r="P18" s="52">
        <f t="shared" si="3"/>
        <v>40000</v>
      </c>
      <c r="Q18" s="52">
        <f t="shared" si="3"/>
        <v>0</v>
      </c>
      <c r="R18" s="52">
        <f t="shared" si="3"/>
        <v>40000</v>
      </c>
      <c r="S18" s="52">
        <f t="shared" si="3"/>
        <v>8723</v>
      </c>
      <c r="T18" s="52">
        <f t="shared" si="3"/>
        <v>0</v>
      </c>
      <c r="U18" s="52">
        <f t="shared" si="3"/>
        <v>8723</v>
      </c>
      <c r="V18" s="52">
        <f t="shared" si="3"/>
        <v>21719</v>
      </c>
      <c r="W18" s="52">
        <f t="shared" si="3"/>
        <v>0</v>
      </c>
      <c r="X18" s="52">
        <f t="shared" si="3"/>
        <v>21719</v>
      </c>
      <c r="Y18" s="52">
        <f t="shared" si="3"/>
        <v>121127</v>
      </c>
      <c r="Z18" s="52">
        <f t="shared" si="3"/>
        <v>0</v>
      </c>
      <c r="AA18" s="52">
        <f t="shared" si="3"/>
        <v>0</v>
      </c>
      <c r="AB18" s="52">
        <f t="shared" si="3"/>
        <v>0</v>
      </c>
      <c r="AC18" s="52">
        <f t="shared" si="3"/>
        <v>121127</v>
      </c>
      <c r="AD18" s="52">
        <f t="shared" si="3"/>
        <v>77060</v>
      </c>
      <c r="AE18" s="52">
        <f t="shared" si="3"/>
        <v>0</v>
      </c>
      <c r="AF18" s="52">
        <f t="shared" si="3"/>
        <v>0</v>
      </c>
      <c r="AG18" s="52">
        <f t="shared" si="3"/>
        <v>0</v>
      </c>
      <c r="AH18" s="52">
        <f t="shared" si="3"/>
        <v>77060</v>
      </c>
      <c r="AI18" s="52">
        <f t="shared" si="3"/>
        <v>30000</v>
      </c>
      <c r="AJ18" s="52">
        <f t="shared" si="3"/>
        <v>0</v>
      </c>
      <c r="AK18" s="52">
        <f t="shared" si="3"/>
        <v>0</v>
      </c>
      <c r="AL18" s="52">
        <f t="shared" si="3"/>
        <v>0</v>
      </c>
      <c r="AM18" s="52">
        <f t="shared" si="3"/>
        <v>30000</v>
      </c>
      <c r="AN18" s="52">
        <f t="shared" si="3"/>
        <v>0</v>
      </c>
      <c r="AO18" s="338"/>
    </row>
    <row r="19" spans="1:41" s="345" customFormat="1" ht="39" x14ac:dyDescent="0.25">
      <c r="A19" s="340" t="s">
        <v>404</v>
      </c>
      <c r="B19" s="341" t="s">
        <v>618</v>
      </c>
      <c r="C19" s="342"/>
      <c r="D19" s="341"/>
      <c r="E19" s="343"/>
      <c r="F19" s="343"/>
      <c r="G19" s="343"/>
      <c r="H19" s="343"/>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344"/>
    </row>
    <row r="20" spans="1:41" ht="94.5" x14ac:dyDescent="0.25">
      <c r="A20" s="350" t="s">
        <v>875</v>
      </c>
      <c r="B20" s="358" t="s">
        <v>894</v>
      </c>
      <c r="C20" s="351">
        <v>7749219</v>
      </c>
      <c r="D20" s="359" t="s">
        <v>64</v>
      </c>
      <c r="E20" s="351" t="s">
        <v>877</v>
      </c>
      <c r="F20" s="310" t="s">
        <v>895</v>
      </c>
      <c r="G20" s="310" t="s">
        <v>896</v>
      </c>
      <c r="H20" s="360" t="s">
        <v>897</v>
      </c>
      <c r="I20" s="50">
        <v>181253.5</v>
      </c>
      <c r="J20" s="50">
        <v>28144.6</v>
      </c>
      <c r="K20" s="50"/>
      <c r="L20" s="50" t="s">
        <v>898</v>
      </c>
      <c r="M20" s="50">
        <v>153108.9</v>
      </c>
      <c r="N20" s="50">
        <v>122487.1</v>
      </c>
      <c r="O20" s="50">
        <f>M20-N20</f>
        <v>30621.799999999988</v>
      </c>
      <c r="P20" s="51">
        <f>SUM(Q20:R20)</f>
        <v>40000</v>
      </c>
      <c r="Q20" s="51"/>
      <c r="R20" s="51">
        <v>40000</v>
      </c>
      <c r="S20" s="51">
        <f>SUM(T20:U20)</f>
        <v>8723</v>
      </c>
      <c r="T20" s="51"/>
      <c r="U20" s="51">
        <v>8723</v>
      </c>
      <c r="V20" s="51">
        <f>SUM(W20:X20)</f>
        <v>21719</v>
      </c>
      <c r="W20" s="51"/>
      <c r="X20" s="51">
        <f>40000-18281</f>
        <v>21719</v>
      </c>
      <c r="Y20" s="51">
        <f>AC20</f>
        <v>121127</v>
      </c>
      <c r="Z20" s="51"/>
      <c r="AA20" s="51"/>
      <c r="AB20" s="51"/>
      <c r="AC20" s="51">
        <v>121127</v>
      </c>
      <c r="AD20" s="51">
        <f>AH20</f>
        <v>77060</v>
      </c>
      <c r="AE20" s="51"/>
      <c r="AF20" s="51"/>
      <c r="AG20" s="51"/>
      <c r="AH20" s="51">
        <f>40000+18281+18779</f>
        <v>77060</v>
      </c>
      <c r="AI20" s="51">
        <v>30000</v>
      </c>
      <c r="AJ20" s="51"/>
      <c r="AK20" s="44"/>
      <c r="AL20" s="44"/>
      <c r="AM20" s="51">
        <v>30000</v>
      </c>
      <c r="AN20" s="51"/>
      <c r="AO20" s="344"/>
    </row>
    <row r="21" spans="1:41" ht="56.25" x14ac:dyDescent="0.25">
      <c r="A21" s="333" t="s">
        <v>49</v>
      </c>
      <c r="B21" s="361" t="s">
        <v>899</v>
      </c>
      <c r="C21" s="335"/>
      <c r="D21" s="336"/>
      <c r="E21" s="362"/>
      <c r="F21" s="362"/>
      <c r="G21" s="362"/>
      <c r="H21" s="362"/>
      <c r="I21" s="52">
        <f t="shared" ref="I21:AN21" si="4">SUM(I22:I24)</f>
        <v>963594.51490500011</v>
      </c>
      <c r="J21" s="52">
        <f t="shared" si="4"/>
        <v>133413.472335</v>
      </c>
      <c r="K21" s="52">
        <f t="shared" si="4"/>
        <v>21708</v>
      </c>
      <c r="L21" s="52">
        <f t="shared" si="4"/>
        <v>20410.7044444444</v>
      </c>
      <c r="M21" s="52">
        <f t="shared" si="4"/>
        <v>830181.04257000005</v>
      </c>
      <c r="N21" s="52">
        <f t="shared" si="4"/>
        <v>726512.71657000005</v>
      </c>
      <c r="O21" s="52">
        <f t="shared" si="4"/>
        <v>103668.326</v>
      </c>
      <c r="P21" s="52">
        <f t="shared" si="4"/>
        <v>303748</v>
      </c>
      <c r="Q21" s="52">
        <f t="shared" si="4"/>
        <v>0</v>
      </c>
      <c r="R21" s="52">
        <f t="shared" si="4"/>
        <v>303748</v>
      </c>
      <c r="S21" s="52">
        <f t="shared" si="4"/>
        <v>20861</v>
      </c>
      <c r="T21" s="52">
        <f t="shared" si="4"/>
        <v>0</v>
      </c>
      <c r="U21" s="52">
        <f t="shared" si="4"/>
        <v>20861</v>
      </c>
      <c r="V21" s="52">
        <f t="shared" si="4"/>
        <v>142550</v>
      </c>
      <c r="W21" s="52">
        <f t="shared" si="4"/>
        <v>0</v>
      </c>
      <c r="X21" s="52">
        <f t="shared" si="4"/>
        <v>142550</v>
      </c>
      <c r="Y21" s="52">
        <f t="shared" si="4"/>
        <v>691777</v>
      </c>
      <c r="Z21" s="52">
        <f t="shared" si="4"/>
        <v>0</v>
      </c>
      <c r="AA21" s="52">
        <f t="shared" si="4"/>
        <v>0</v>
      </c>
      <c r="AB21" s="52">
        <f t="shared" si="4"/>
        <v>0</v>
      </c>
      <c r="AC21" s="52">
        <f t="shared" si="4"/>
        <v>691777</v>
      </c>
      <c r="AD21" s="52">
        <f t="shared" si="4"/>
        <v>338374</v>
      </c>
      <c r="AE21" s="52">
        <f t="shared" si="4"/>
        <v>0</v>
      </c>
      <c r="AF21" s="52">
        <f t="shared" si="4"/>
        <v>0</v>
      </c>
      <c r="AG21" s="52">
        <f t="shared" si="4"/>
        <v>0</v>
      </c>
      <c r="AH21" s="52">
        <f t="shared" si="4"/>
        <v>338374</v>
      </c>
      <c r="AI21" s="52">
        <f t="shared" si="4"/>
        <v>139374</v>
      </c>
      <c r="AJ21" s="52">
        <f t="shared" si="4"/>
        <v>0</v>
      </c>
      <c r="AK21" s="52">
        <f t="shared" si="4"/>
        <v>0</v>
      </c>
      <c r="AL21" s="52">
        <f t="shared" si="4"/>
        <v>0</v>
      </c>
      <c r="AM21" s="52">
        <f t="shared" si="4"/>
        <v>139374</v>
      </c>
      <c r="AN21" s="52">
        <f t="shared" si="4"/>
        <v>0</v>
      </c>
      <c r="AO21" s="352"/>
    </row>
    <row r="22" spans="1:41" s="345" customFormat="1" ht="49.5" customHeight="1" x14ac:dyDescent="0.25">
      <c r="A22" s="340" t="s">
        <v>404</v>
      </c>
      <c r="B22" s="341" t="s">
        <v>618</v>
      </c>
      <c r="C22" s="342"/>
      <c r="D22" s="341"/>
      <c r="E22" s="343"/>
      <c r="F22" s="343"/>
      <c r="G22" s="343"/>
      <c r="H22" s="343"/>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344"/>
    </row>
    <row r="23" spans="1:41" s="1" customFormat="1" ht="95.25" customHeight="1" x14ac:dyDescent="0.25">
      <c r="A23" s="15" t="s">
        <v>875</v>
      </c>
      <c r="B23" s="363" t="s">
        <v>900</v>
      </c>
      <c r="C23" s="348">
        <v>7523419</v>
      </c>
      <c r="D23" s="348" t="s">
        <v>64</v>
      </c>
      <c r="E23" s="348" t="s">
        <v>877</v>
      </c>
      <c r="F23" s="364" t="s">
        <v>901</v>
      </c>
      <c r="G23" s="364" t="s">
        <v>902</v>
      </c>
      <c r="H23" s="348" t="s">
        <v>903</v>
      </c>
      <c r="I23" s="45">
        <v>484300</v>
      </c>
      <c r="J23" s="45">
        <v>25425</v>
      </c>
      <c r="K23" s="45">
        <v>0</v>
      </c>
      <c r="L23" s="45">
        <v>20394.444444444402</v>
      </c>
      <c r="M23" s="45">
        <f>N23+O23</f>
        <v>458875</v>
      </c>
      <c r="N23" s="45">
        <f>458875*85%</f>
        <v>390043.75</v>
      </c>
      <c r="O23" s="45">
        <f>458875*15%</f>
        <v>68831.25</v>
      </c>
      <c r="P23" s="45">
        <f>+Q23+R23</f>
        <v>231748</v>
      </c>
      <c r="Q23" s="45"/>
      <c r="R23" s="45">
        <f>231748</f>
        <v>231748</v>
      </c>
      <c r="S23" s="45">
        <f>+T23+U23</f>
        <v>20861</v>
      </c>
      <c r="T23" s="45"/>
      <c r="U23" s="45">
        <f>20861</f>
        <v>20861</v>
      </c>
      <c r="V23" s="45">
        <f>+W23+X23</f>
        <v>70550</v>
      </c>
      <c r="W23" s="45"/>
      <c r="X23" s="45">
        <f>83000*85%</f>
        <v>70550</v>
      </c>
      <c r="Y23" s="45">
        <f>+Z23+AC23</f>
        <v>356748</v>
      </c>
      <c r="Z23" s="45">
        <f>+AA23+AB23</f>
        <v>0</v>
      </c>
      <c r="AA23" s="45">
        <v>0</v>
      </c>
      <c r="AB23" s="45">
        <v>0</v>
      </c>
      <c r="AC23" s="45">
        <v>356748</v>
      </c>
      <c r="AD23" s="45">
        <f>+AE23+AH23</f>
        <v>262374</v>
      </c>
      <c r="AE23" s="45">
        <f>+AF23+AG23</f>
        <v>0</v>
      </c>
      <c r="AF23" s="45">
        <v>0</v>
      </c>
      <c r="AG23" s="45">
        <v>0</v>
      </c>
      <c r="AH23" s="45">
        <f>30626+231748</f>
        <v>262374</v>
      </c>
      <c r="AI23" s="45">
        <v>94374</v>
      </c>
      <c r="AJ23" s="45">
        <v>0</v>
      </c>
      <c r="AK23" s="45">
        <v>0</v>
      </c>
      <c r="AL23" s="45"/>
      <c r="AM23" s="45">
        <v>94374</v>
      </c>
      <c r="AN23" s="45"/>
      <c r="AO23" s="53"/>
    </row>
    <row r="24" spans="1:41" s="1" customFormat="1" ht="96.75" customHeight="1" x14ac:dyDescent="0.25">
      <c r="A24" s="15" t="s">
        <v>882</v>
      </c>
      <c r="B24" s="363" t="s">
        <v>904</v>
      </c>
      <c r="C24" s="348">
        <v>7760648</v>
      </c>
      <c r="D24" s="348" t="s">
        <v>64</v>
      </c>
      <c r="E24" s="348" t="s">
        <v>877</v>
      </c>
      <c r="F24" s="364" t="s">
        <v>905</v>
      </c>
      <c r="G24" s="364" t="s">
        <v>906</v>
      </c>
      <c r="H24" s="348" t="s">
        <v>907</v>
      </c>
      <c r="I24" s="45">
        <v>479294.51490500005</v>
      </c>
      <c r="J24" s="45">
        <v>107988.47233500001</v>
      </c>
      <c r="K24" s="45">
        <v>21708</v>
      </c>
      <c r="L24" s="45">
        <v>16.259999999999998</v>
      </c>
      <c r="M24" s="45">
        <v>371306.04257000005</v>
      </c>
      <c r="N24" s="45">
        <v>336468.96657000005</v>
      </c>
      <c r="O24" s="45">
        <v>34837.076000000001</v>
      </c>
      <c r="P24" s="45">
        <v>72000</v>
      </c>
      <c r="Q24" s="45"/>
      <c r="R24" s="45">
        <v>72000</v>
      </c>
      <c r="S24" s="45"/>
      <c r="T24" s="45"/>
      <c r="U24" s="45"/>
      <c r="V24" s="45">
        <f>W24+X24</f>
        <v>72000</v>
      </c>
      <c r="W24" s="45"/>
      <c r="X24" s="45">
        <v>72000</v>
      </c>
      <c r="Y24" s="45">
        <f>AC24</f>
        <v>335029</v>
      </c>
      <c r="Z24" s="45"/>
      <c r="AA24" s="45">
        <v>0</v>
      </c>
      <c r="AB24" s="45">
        <v>0</v>
      </c>
      <c r="AC24" s="45">
        <v>335029</v>
      </c>
      <c r="AD24" s="45">
        <f>AH24+AE24</f>
        <v>76000</v>
      </c>
      <c r="AE24" s="45"/>
      <c r="AF24" s="45"/>
      <c r="AG24" s="45"/>
      <c r="AH24" s="45">
        <v>76000</v>
      </c>
      <c r="AI24" s="45">
        <v>45000</v>
      </c>
      <c r="AJ24" s="45"/>
      <c r="AK24" s="45"/>
      <c r="AL24" s="45"/>
      <c r="AM24" s="45">
        <v>45000</v>
      </c>
      <c r="AN24" s="45"/>
      <c r="AO24" s="365"/>
    </row>
    <row r="25" spans="1:41" ht="39.75" customHeight="1" x14ac:dyDescent="0.25">
      <c r="A25" s="333" t="s">
        <v>50</v>
      </c>
      <c r="B25" s="366" t="s">
        <v>759</v>
      </c>
      <c r="C25" s="335"/>
      <c r="D25" s="336"/>
      <c r="E25" s="362"/>
      <c r="F25" s="362"/>
      <c r="G25" s="362"/>
      <c r="H25" s="362"/>
      <c r="I25" s="52">
        <f t="shared" ref="I25:AN25" si="5">SUM(I26:I27)</f>
        <v>1378583</v>
      </c>
      <c r="J25" s="52">
        <f t="shared" si="5"/>
        <v>391011</v>
      </c>
      <c r="K25" s="52">
        <f t="shared" si="5"/>
        <v>182587</v>
      </c>
      <c r="L25" s="52">
        <f t="shared" si="5"/>
        <v>0</v>
      </c>
      <c r="M25" s="52">
        <f t="shared" si="5"/>
        <v>987571</v>
      </c>
      <c r="N25" s="52">
        <f t="shared" si="5"/>
        <v>566877.19999999995</v>
      </c>
      <c r="O25" s="52">
        <f t="shared" si="5"/>
        <v>420694.3</v>
      </c>
      <c r="P25" s="52">
        <f t="shared" si="5"/>
        <v>128319</v>
      </c>
      <c r="Q25" s="52">
        <f t="shared" si="5"/>
        <v>60000</v>
      </c>
      <c r="R25" s="52">
        <f t="shared" si="5"/>
        <v>68319</v>
      </c>
      <c r="S25" s="52">
        <f t="shared" si="5"/>
        <v>84000</v>
      </c>
      <c r="T25" s="52">
        <f t="shared" si="5"/>
        <v>24000</v>
      </c>
      <c r="U25" s="52">
        <f t="shared" si="5"/>
        <v>60000</v>
      </c>
      <c r="V25" s="52">
        <f t="shared" si="5"/>
        <v>128319</v>
      </c>
      <c r="W25" s="52">
        <f t="shared" si="5"/>
        <v>60000</v>
      </c>
      <c r="X25" s="52">
        <f t="shared" si="5"/>
        <v>68319</v>
      </c>
      <c r="Y25" s="52">
        <f t="shared" si="5"/>
        <v>568319</v>
      </c>
      <c r="Z25" s="52">
        <f t="shared" si="5"/>
        <v>155000</v>
      </c>
      <c r="AA25" s="52">
        <f t="shared" si="5"/>
        <v>0</v>
      </c>
      <c r="AB25" s="52">
        <f t="shared" si="5"/>
        <v>0</v>
      </c>
      <c r="AC25" s="52">
        <f t="shared" si="5"/>
        <v>413319</v>
      </c>
      <c r="AD25" s="52">
        <f t="shared" si="5"/>
        <v>441319</v>
      </c>
      <c r="AE25" s="52">
        <f t="shared" si="5"/>
        <v>90000</v>
      </c>
      <c r="AF25" s="52">
        <f t="shared" si="5"/>
        <v>0</v>
      </c>
      <c r="AG25" s="52">
        <f t="shared" si="5"/>
        <v>0</v>
      </c>
      <c r="AH25" s="52">
        <f t="shared" si="5"/>
        <v>351319</v>
      </c>
      <c r="AI25" s="52">
        <f t="shared" si="5"/>
        <v>80000</v>
      </c>
      <c r="AJ25" s="52">
        <f t="shared" si="5"/>
        <v>30000</v>
      </c>
      <c r="AK25" s="52">
        <f t="shared" si="5"/>
        <v>0</v>
      </c>
      <c r="AL25" s="52">
        <f t="shared" si="5"/>
        <v>0</v>
      </c>
      <c r="AM25" s="52">
        <f t="shared" si="5"/>
        <v>50000</v>
      </c>
      <c r="AN25" s="52">
        <f t="shared" si="5"/>
        <v>0</v>
      </c>
      <c r="AO25" s="352"/>
    </row>
    <row r="26" spans="1:41" s="345" customFormat="1" ht="53.25" customHeight="1" x14ac:dyDescent="0.25">
      <c r="A26" s="340" t="s">
        <v>404</v>
      </c>
      <c r="B26" s="341" t="s">
        <v>874</v>
      </c>
      <c r="C26" s="342"/>
      <c r="D26" s="341"/>
      <c r="E26" s="343"/>
      <c r="F26" s="343"/>
      <c r="G26" s="343"/>
      <c r="H26" s="343"/>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344"/>
    </row>
    <row r="27" spans="1:41" ht="243.75" x14ac:dyDescent="0.25">
      <c r="A27" s="350" t="s">
        <v>875</v>
      </c>
      <c r="B27" s="309" t="s">
        <v>908</v>
      </c>
      <c r="C27" s="367">
        <v>7544621</v>
      </c>
      <c r="D27" s="351" t="s">
        <v>64</v>
      </c>
      <c r="E27" s="351" t="s">
        <v>909</v>
      </c>
      <c r="F27" s="368" t="s">
        <v>910</v>
      </c>
      <c r="G27" s="368" t="s">
        <v>911</v>
      </c>
      <c r="H27" s="351" t="s">
        <v>912</v>
      </c>
      <c r="I27" s="51">
        <v>1378583</v>
      </c>
      <c r="J27" s="51">
        <v>391011</v>
      </c>
      <c r="K27" s="51">
        <v>182587</v>
      </c>
      <c r="L27" s="54" t="s">
        <v>913</v>
      </c>
      <c r="M27" s="51">
        <v>987571</v>
      </c>
      <c r="N27" s="51">
        <f>432969.2+133908</f>
        <v>566877.19999999995</v>
      </c>
      <c r="O27" s="51">
        <f>108242.3+312452</f>
        <v>420694.3</v>
      </c>
      <c r="P27" s="51">
        <f>+Q27+R27</f>
        <v>128319</v>
      </c>
      <c r="Q27" s="51">
        <v>60000</v>
      </c>
      <c r="R27" s="51">
        <v>68319</v>
      </c>
      <c r="S27" s="51">
        <f>+T27+U27</f>
        <v>84000</v>
      </c>
      <c r="T27" s="51">
        <v>24000</v>
      </c>
      <c r="U27" s="51">
        <v>60000</v>
      </c>
      <c r="V27" s="51">
        <f>+W27+X27</f>
        <v>128319</v>
      </c>
      <c r="W27" s="51">
        <v>60000</v>
      </c>
      <c r="X27" s="51">
        <v>68319</v>
      </c>
      <c r="Y27" s="51">
        <f>+Z27+AC27</f>
        <v>568319</v>
      </c>
      <c r="Z27" s="51">
        <v>155000</v>
      </c>
      <c r="AA27" s="51"/>
      <c r="AB27" s="51"/>
      <c r="AC27" s="51">
        <v>413319</v>
      </c>
      <c r="AD27" s="51">
        <f>+AE27+AH27</f>
        <v>441319</v>
      </c>
      <c r="AE27" s="51">
        <f>60000+30000</f>
        <v>90000</v>
      </c>
      <c r="AF27" s="51"/>
      <c r="AG27" s="51"/>
      <c r="AH27" s="51">
        <f>283000+68319</f>
        <v>351319</v>
      </c>
      <c r="AI27" s="51">
        <v>80000</v>
      </c>
      <c r="AJ27" s="51">
        <v>30000</v>
      </c>
      <c r="AK27" s="51"/>
      <c r="AL27" s="51"/>
      <c r="AM27" s="51">
        <v>50000</v>
      </c>
      <c r="AN27" s="51"/>
      <c r="AO27" s="351"/>
    </row>
    <row r="28" spans="1:41" ht="33.75" customHeight="1" x14ac:dyDescent="0.25">
      <c r="A28" s="333" t="s">
        <v>52</v>
      </c>
      <c r="B28" s="369" t="s">
        <v>914</v>
      </c>
      <c r="C28" s="335"/>
      <c r="D28" s="336"/>
      <c r="E28" s="362"/>
      <c r="F28" s="362"/>
      <c r="G28" s="362"/>
      <c r="H28" s="362"/>
      <c r="I28" s="55">
        <f>I30</f>
        <v>76429</v>
      </c>
      <c r="J28" s="55">
        <f t="shared" ref="J28:AN28" si="6">J30</f>
        <v>9667</v>
      </c>
      <c r="K28" s="55">
        <f t="shared" si="6"/>
        <v>0</v>
      </c>
      <c r="L28" s="55">
        <f t="shared" si="6"/>
        <v>0</v>
      </c>
      <c r="M28" s="55">
        <f t="shared" si="6"/>
        <v>66762</v>
      </c>
      <c r="N28" s="55">
        <f t="shared" si="6"/>
        <v>66762</v>
      </c>
      <c r="O28" s="55">
        <f t="shared" si="6"/>
        <v>0</v>
      </c>
      <c r="P28" s="55">
        <f t="shared" si="6"/>
        <v>49533</v>
      </c>
      <c r="Q28" s="55">
        <f t="shared" si="6"/>
        <v>0</v>
      </c>
      <c r="R28" s="55">
        <f t="shared" si="6"/>
        <v>49533</v>
      </c>
      <c r="S28" s="55">
        <f t="shared" si="6"/>
        <v>0</v>
      </c>
      <c r="T28" s="55">
        <f t="shared" si="6"/>
        <v>0</v>
      </c>
      <c r="U28" s="55">
        <f t="shared" si="6"/>
        <v>0</v>
      </c>
      <c r="V28" s="55">
        <f t="shared" si="6"/>
        <v>24000</v>
      </c>
      <c r="W28" s="55">
        <f t="shared" si="6"/>
        <v>0</v>
      </c>
      <c r="X28" s="55">
        <f t="shared" si="6"/>
        <v>24000</v>
      </c>
      <c r="Y28" s="55">
        <f t="shared" si="6"/>
        <v>66762</v>
      </c>
      <c r="Z28" s="55">
        <f t="shared" si="6"/>
        <v>0</v>
      </c>
      <c r="AA28" s="55">
        <f t="shared" si="6"/>
        <v>0</v>
      </c>
      <c r="AB28" s="55">
        <f t="shared" si="6"/>
        <v>0</v>
      </c>
      <c r="AC28" s="55">
        <f t="shared" si="6"/>
        <v>66762</v>
      </c>
      <c r="AD28" s="55">
        <f t="shared" si="6"/>
        <v>49533</v>
      </c>
      <c r="AE28" s="55">
        <f t="shared" si="6"/>
        <v>0</v>
      </c>
      <c r="AF28" s="55">
        <f t="shared" si="6"/>
        <v>0</v>
      </c>
      <c r="AG28" s="55">
        <f t="shared" si="6"/>
        <v>0</v>
      </c>
      <c r="AH28" s="55">
        <f t="shared" si="6"/>
        <v>49533</v>
      </c>
      <c r="AI28" s="55">
        <f t="shared" si="6"/>
        <v>17229</v>
      </c>
      <c r="AJ28" s="55">
        <f t="shared" si="6"/>
        <v>0</v>
      </c>
      <c r="AK28" s="55">
        <f t="shared" si="6"/>
        <v>0</v>
      </c>
      <c r="AL28" s="55">
        <f t="shared" si="6"/>
        <v>0</v>
      </c>
      <c r="AM28" s="55">
        <f t="shared" si="6"/>
        <v>17229</v>
      </c>
      <c r="AN28" s="55">
        <f t="shared" si="6"/>
        <v>0</v>
      </c>
      <c r="AO28" s="352"/>
    </row>
    <row r="29" spans="1:41" s="345" customFormat="1" ht="53.25" customHeight="1" x14ac:dyDescent="0.25">
      <c r="A29" s="340" t="s">
        <v>404</v>
      </c>
      <c r="B29" s="341" t="s">
        <v>874</v>
      </c>
      <c r="C29" s="342"/>
      <c r="D29" s="341"/>
      <c r="E29" s="343"/>
      <c r="F29" s="343"/>
      <c r="G29" s="343"/>
      <c r="H29" s="343"/>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344"/>
    </row>
    <row r="30" spans="1:41" ht="93" customHeight="1" x14ac:dyDescent="0.25">
      <c r="A30" s="350" t="s">
        <v>875</v>
      </c>
      <c r="B30" s="370" t="s">
        <v>915</v>
      </c>
      <c r="C30" s="371">
        <v>7840762</v>
      </c>
      <c r="D30" s="309" t="s">
        <v>64</v>
      </c>
      <c r="E30" s="351" t="s">
        <v>916</v>
      </c>
      <c r="F30" s="35" t="s">
        <v>917</v>
      </c>
      <c r="G30" s="56" t="s">
        <v>918</v>
      </c>
      <c r="H30" s="356" t="s">
        <v>919</v>
      </c>
      <c r="I30" s="51">
        <v>76429</v>
      </c>
      <c r="J30" s="51">
        <v>9667</v>
      </c>
      <c r="K30" s="51"/>
      <c r="L30" s="51"/>
      <c r="M30" s="51">
        <v>66762</v>
      </c>
      <c r="N30" s="51">
        <v>66762</v>
      </c>
      <c r="O30" s="51"/>
      <c r="P30" s="51">
        <v>49533</v>
      </c>
      <c r="Q30" s="51"/>
      <c r="R30" s="51">
        <v>49533</v>
      </c>
      <c r="S30" s="51"/>
      <c r="T30" s="51"/>
      <c r="U30" s="51"/>
      <c r="V30" s="51">
        <v>24000</v>
      </c>
      <c r="W30" s="51"/>
      <c r="X30" s="51">
        <v>24000</v>
      </c>
      <c r="Y30" s="51">
        <v>66762</v>
      </c>
      <c r="Z30" s="51"/>
      <c r="AA30" s="51"/>
      <c r="AB30" s="51"/>
      <c r="AC30" s="51">
        <v>66762</v>
      </c>
      <c r="AD30" s="51">
        <v>49533</v>
      </c>
      <c r="AE30" s="51"/>
      <c r="AF30" s="51"/>
      <c r="AG30" s="51"/>
      <c r="AH30" s="51">
        <v>49533</v>
      </c>
      <c r="AI30" s="51">
        <v>17229</v>
      </c>
      <c r="AJ30" s="51"/>
      <c r="AK30" s="57"/>
      <c r="AL30" s="51"/>
      <c r="AM30" s="58">
        <v>17229</v>
      </c>
      <c r="AN30" s="58"/>
      <c r="AO30" s="53"/>
    </row>
    <row r="31" spans="1:41" ht="9" customHeight="1" x14ac:dyDescent="0.25">
      <c r="A31" s="372"/>
      <c r="B31" s="372"/>
      <c r="C31" s="373"/>
      <c r="D31" s="372"/>
      <c r="E31" s="372"/>
      <c r="F31" s="372"/>
      <c r="G31" s="372"/>
      <c r="H31" s="372"/>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372"/>
    </row>
    <row r="32" spans="1:41" x14ac:dyDescent="0.25">
      <c r="A32" s="326"/>
      <c r="B32" s="326"/>
      <c r="C32" s="374"/>
      <c r="D32" s="326"/>
      <c r="E32" s="326"/>
      <c r="F32" s="326"/>
      <c r="G32" s="326"/>
      <c r="H32" s="326"/>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26"/>
    </row>
    <row r="33" spans="34:41" x14ac:dyDescent="0.25">
      <c r="AH33" s="589"/>
      <c r="AI33" s="589"/>
      <c r="AJ33" s="589"/>
      <c r="AK33" s="589"/>
      <c r="AL33" s="589"/>
      <c r="AM33" s="589"/>
      <c r="AN33" s="589"/>
      <c r="AO33" s="589"/>
    </row>
  </sheetData>
  <mergeCells count="62">
    <mergeCell ref="A1:AO1"/>
    <mergeCell ref="A2:AO2"/>
    <mergeCell ref="A3:AO3"/>
    <mergeCell ref="A4:A10"/>
    <mergeCell ref="B4:B10"/>
    <mergeCell ref="C4:C10"/>
    <mergeCell ref="D4:D10"/>
    <mergeCell ref="E4:E10"/>
    <mergeCell ref="F4:F10"/>
    <mergeCell ref="G4:G10"/>
    <mergeCell ref="H4:O4"/>
    <mergeCell ref="P4:X4"/>
    <mergeCell ref="Y4:AH4"/>
    <mergeCell ref="AI4:AN5"/>
    <mergeCell ref="AO4:AO10"/>
    <mergeCell ref="H5:H10"/>
    <mergeCell ref="I5:O5"/>
    <mergeCell ref="P5:R5"/>
    <mergeCell ref="S5:U5"/>
    <mergeCell ref="V5:X5"/>
    <mergeCell ref="Y5:AC5"/>
    <mergeCell ref="AD5:AH5"/>
    <mergeCell ref="I6:I10"/>
    <mergeCell ref="J6:O6"/>
    <mergeCell ref="P6:P10"/>
    <mergeCell ref="Q6:R6"/>
    <mergeCell ref="S6:S10"/>
    <mergeCell ref="T6:U6"/>
    <mergeCell ref="V6:V10"/>
    <mergeCell ref="W6:X6"/>
    <mergeCell ref="Z6:AC6"/>
    <mergeCell ref="AD6:AD10"/>
    <mergeCell ref="AE6:AH6"/>
    <mergeCell ref="J7:J10"/>
    <mergeCell ref="M7:M10"/>
    <mergeCell ref="Q7:Q10"/>
    <mergeCell ref="R7:R10"/>
    <mergeCell ref="T7:T10"/>
    <mergeCell ref="K8:K10"/>
    <mergeCell ref="L8:L10"/>
    <mergeCell ref="AM8:AM10"/>
    <mergeCell ref="AN8:AN10"/>
    <mergeCell ref="N9:O9"/>
    <mergeCell ref="U7:U10"/>
    <mergeCell ref="AI6:AI10"/>
    <mergeCell ref="AJ6:AN6"/>
    <mergeCell ref="AJ7:AJ10"/>
    <mergeCell ref="AM7:AN7"/>
    <mergeCell ref="AK8:AK10"/>
    <mergeCell ref="AL8:AL10"/>
    <mergeCell ref="AH33:AO33"/>
    <mergeCell ref="W7:W10"/>
    <mergeCell ref="X7:X10"/>
    <mergeCell ref="Z7:Z10"/>
    <mergeCell ref="AC7:AC10"/>
    <mergeCell ref="AE7:AE10"/>
    <mergeCell ref="AH7:AH10"/>
    <mergeCell ref="AA8:AA10"/>
    <mergeCell ref="AB8:AB10"/>
    <mergeCell ref="AF8:AF10"/>
    <mergeCell ref="AG8:AG10"/>
    <mergeCell ref="Y6:Y10"/>
  </mergeCells>
  <printOptions horizontalCentered="1"/>
  <pageMargins left="0.5" right="0.5" top="0.5" bottom="0.5" header="0.25" footer="0.25"/>
  <pageSetup paperSize="9" scale="48" fitToHeight="0" orientation="landscape"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5"/>
  <sheetViews>
    <sheetView topLeftCell="A22" zoomScale="70" zoomScaleNormal="70" workbookViewId="0">
      <selection activeCell="A4" sqref="A4:AI8"/>
    </sheetView>
  </sheetViews>
  <sheetFormatPr defaultRowHeight="12.75" x14ac:dyDescent="0.25"/>
  <cols>
    <col min="1" max="1" width="9.140625" style="293"/>
    <col min="2" max="2" width="51" style="294" customWidth="1"/>
    <col min="3" max="3" width="8.7109375" style="294" hidden="1" customWidth="1"/>
    <col min="4" max="4" width="11.85546875" style="393" hidden="1" customWidth="1"/>
    <col min="5" max="6" width="8.7109375" style="294" hidden="1" customWidth="1"/>
    <col min="7" max="7" width="11.28515625" style="293" customWidth="1"/>
    <col min="8" max="9" width="11.28515625" style="296" customWidth="1"/>
    <col min="10" max="11" width="12.28515625" style="296" hidden="1" customWidth="1"/>
    <col min="12" max="12" width="14.28515625" style="296" hidden="1" customWidth="1"/>
    <col min="13" max="13" width="13.140625" style="296" hidden="1" customWidth="1"/>
    <col min="14" max="14" width="13.28515625" style="296" hidden="1" customWidth="1"/>
    <col min="15" max="15" width="12.85546875" style="296" hidden="1" customWidth="1"/>
    <col min="16" max="17" width="12.28515625" style="296" customWidth="1"/>
    <col min="18" max="18" width="14" style="296" customWidth="1"/>
    <col min="19" max="19" width="10.5703125" style="296" hidden="1" customWidth="1"/>
    <col min="20" max="20" width="9" style="296" hidden="1" customWidth="1"/>
    <col min="21" max="21" width="11.140625" style="296" customWidth="1"/>
    <col min="22" max="22" width="13" style="296" customWidth="1"/>
    <col min="23" max="23" width="11.5703125" style="296" hidden="1" customWidth="1"/>
    <col min="24" max="24" width="10.28515625" style="296" hidden="1" customWidth="1"/>
    <col min="25" max="25" width="10.7109375" style="296" customWidth="1"/>
    <col min="26" max="30" width="14.5703125" style="296" hidden="1" customWidth="1"/>
    <col min="31" max="32" width="13.7109375" style="296" customWidth="1"/>
    <col min="33" max="33" width="12.5703125" style="296" customWidth="1"/>
    <col min="34" max="34" width="12.28515625" style="296" customWidth="1"/>
    <col min="35" max="35" width="15.28515625" style="297" customWidth="1"/>
    <col min="36" max="36" width="20.28515625" style="296" customWidth="1"/>
    <col min="37" max="37" width="9.140625" style="296" customWidth="1"/>
    <col min="38" max="255" width="9.140625" style="296"/>
    <col min="256" max="256" width="51" style="296" customWidth="1"/>
    <col min="257" max="260" width="8.7109375" style="296" customWidth="1"/>
    <col min="261" max="263" width="11.28515625" style="296" customWidth="1"/>
    <col min="264" max="265" width="12.28515625" style="296" customWidth="1"/>
    <col min="266" max="266" width="14.28515625" style="296" customWidth="1"/>
    <col min="267" max="267" width="13.140625" style="296" customWidth="1"/>
    <col min="268" max="268" width="13.28515625" style="296" customWidth="1"/>
    <col min="269" max="269" width="12.85546875" style="296" customWidth="1"/>
    <col min="270" max="270" width="12.28515625" style="296" customWidth="1"/>
    <col min="271" max="271" width="15.42578125" style="296" customWidth="1"/>
    <col min="272" max="272" width="15.28515625" style="296" customWidth="1"/>
    <col min="273" max="273" width="11.28515625" style="296" customWidth="1"/>
    <col min="274" max="275" width="9" style="296" customWidth="1"/>
    <col min="276" max="276" width="13" style="296" customWidth="1"/>
    <col min="277" max="277" width="11.5703125" style="296" customWidth="1"/>
    <col min="278" max="279" width="10.28515625" style="296" customWidth="1"/>
    <col min="280" max="284" width="0" style="296" hidden="1" customWidth="1"/>
    <col min="285" max="289" width="14.5703125" style="296" customWidth="1"/>
    <col min="290" max="290" width="0" style="296" hidden="1" customWidth="1"/>
    <col min="291" max="291" width="18.5703125" style="296" customWidth="1"/>
    <col min="292" max="292" width="20.28515625" style="296" customWidth="1"/>
    <col min="293" max="293" width="9.140625" style="296" customWidth="1"/>
    <col min="294" max="511" width="9.140625" style="296"/>
    <col min="512" max="512" width="51" style="296" customWidth="1"/>
    <col min="513" max="516" width="8.7109375" style="296" customWidth="1"/>
    <col min="517" max="519" width="11.28515625" style="296" customWidth="1"/>
    <col min="520" max="521" width="12.28515625" style="296" customWidth="1"/>
    <col min="522" max="522" width="14.28515625" style="296" customWidth="1"/>
    <col min="523" max="523" width="13.140625" style="296" customWidth="1"/>
    <col min="524" max="524" width="13.28515625" style="296" customWidth="1"/>
    <col min="525" max="525" width="12.85546875" style="296" customWidth="1"/>
    <col min="526" max="526" width="12.28515625" style="296" customWidth="1"/>
    <col min="527" max="527" width="15.42578125" style="296" customWidth="1"/>
    <col min="528" max="528" width="15.28515625" style="296" customWidth="1"/>
    <col min="529" max="529" width="11.28515625" style="296" customWidth="1"/>
    <col min="530" max="531" width="9" style="296" customWidth="1"/>
    <col min="532" max="532" width="13" style="296" customWidth="1"/>
    <col min="533" max="533" width="11.5703125" style="296" customWidth="1"/>
    <col min="534" max="535" width="10.28515625" style="296" customWidth="1"/>
    <col min="536" max="540" width="0" style="296" hidden="1" customWidth="1"/>
    <col min="541" max="545" width="14.5703125" style="296" customWidth="1"/>
    <col min="546" max="546" width="0" style="296" hidden="1" customWidth="1"/>
    <col min="547" max="547" width="18.5703125" style="296" customWidth="1"/>
    <col min="548" max="548" width="20.28515625" style="296" customWidth="1"/>
    <col min="549" max="549" width="9.140625" style="296" customWidth="1"/>
    <col min="550" max="767" width="9.140625" style="296"/>
    <col min="768" max="768" width="51" style="296" customWidth="1"/>
    <col min="769" max="772" width="8.7109375" style="296" customWidth="1"/>
    <col min="773" max="775" width="11.28515625" style="296" customWidth="1"/>
    <col min="776" max="777" width="12.28515625" style="296" customWidth="1"/>
    <col min="778" max="778" width="14.28515625" style="296" customWidth="1"/>
    <col min="779" max="779" width="13.140625" style="296" customWidth="1"/>
    <col min="780" max="780" width="13.28515625" style="296" customWidth="1"/>
    <col min="781" max="781" width="12.85546875" style="296" customWidth="1"/>
    <col min="782" max="782" width="12.28515625" style="296" customWidth="1"/>
    <col min="783" max="783" width="15.42578125" style="296" customWidth="1"/>
    <col min="784" max="784" width="15.28515625" style="296" customWidth="1"/>
    <col min="785" max="785" width="11.28515625" style="296" customWidth="1"/>
    <col min="786" max="787" width="9" style="296" customWidth="1"/>
    <col min="788" max="788" width="13" style="296" customWidth="1"/>
    <col min="789" max="789" width="11.5703125" style="296" customWidth="1"/>
    <col min="790" max="791" width="10.28515625" style="296" customWidth="1"/>
    <col min="792" max="796" width="0" style="296" hidden="1" customWidth="1"/>
    <col min="797" max="801" width="14.5703125" style="296" customWidth="1"/>
    <col min="802" max="802" width="0" style="296" hidden="1" customWidth="1"/>
    <col min="803" max="803" width="18.5703125" style="296" customWidth="1"/>
    <col min="804" max="804" width="20.28515625" style="296" customWidth="1"/>
    <col min="805" max="805" width="9.140625" style="296" customWidth="1"/>
    <col min="806" max="1023" width="9.140625" style="296"/>
    <col min="1024" max="1024" width="51" style="296" customWidth="1"/>
    <col min="1025" max="1028" width="8.7109375" style="296" customWidth="1"/>
    <col min="1029" max="1031" width="11.28515625" style="296" customWidth="1"/>
    <col min="1032" max="1033" width="12.28515625" style="296" customWidth="1"/>
    <col min="1034" max="1034" width="14.28515625" style="296" customWidth="1"/>
    <col min="1035" max="1035" width="13.140625" style="296" customWidth="1"/>
    <col min="1036" max="1036" width="13.28515625" style="296" customWidth="1"/>
    <col min="1037" max="1037" width="12.85546875" style="296" customWidth="1"/>
    <col min="1038" max="1038" width="12.28515625" style="296" customWidth="1"/>
    <col min="1039" max="1039" width="15.42578125" style="296" customWidth="1"/>
    <col min="1040" max="1040" width="15.28515625" style="296" customWidth="1"/>
    <col min="1041" max="1041" width="11.28515625" style="296" customWidth="1"/>
    <col min="1042" max="1043" width="9" style="296" customWidth="1"/>
    <col min="1044" max="1044" width="13" style="296" customWidth="1"/>
    <col min="1045" max="1045" width="11.5703125" style="296" customWidth="1"/>
    <col min="1046" max="1047" width="10.28515625" style="296" customWidth="1"/>
    <col min="1048" max="1052" width="0" style="296" hidden="1" customWidth="1"/>
    <col min="1053" max="1057" width="14.5703125" style="296" customWidth="1"/>
    <col min="1058" max="1058" width="0" style="296" hidden="1" customWidth="1"/>
    <col min="1059" max="1059" width="18.5703125" style="296" customWidth="1"/>
    <col min="1060" max="1060" width="20.28515625" style="296" customWidth="1"/>
    <col min="1061" max="1061" width="9.140625" style="296" customWidth="1"/>
    <col min="1062" max="1279" width="9.140625" style="296"/>
    <col min="1280" max="1280" width="51" style="296" customWidth="1"/>
    <col min="1281" max="1284" width="8.7109375" style="296" customWidth="1"/>
    <col min="1285" max="1287" width="11.28515625" style="296" customWidth="1"/>
    <col min="1288" max="1289" width="12.28515625" style="296" customWidth="1"/>
    <col min="1290" max="1290" width="14.28515625" style="296" customWidth="1"/>
    <col min="1291" max="1291" width="13.140625" style="296" customWidth="1"/>
    <col min="1292" max="1292" width="13.28515625" style="296" customWidth="1"/>
    <col min="1293" max="1293" width="12.85546875" style="296" customWidth="1"/>
    <col min="1294" max="1294" width="12.28515625" style="296" customWidth="1"/>
    <col min="1295" max="1295" width="15.42578125" style="296" customWidth="1"/>
    <col min="1296" max="1296" width="15.28515625" style="296" customWidth="1"/>
    <col min="1297" max="1297" width="11.28515625" style="296" customWidth="1"/>
    <col min="1298" max="1299" width="9" style="296" customWidth="1"/>
    <col min="1300" max="1300" width="13" style="296" customWidth="1"/>
    <col min="1301" max="1301" width="11.5703125" style="296" customWidth="1"/>
    <col min="1302" max="1303" width="10.28515625" style="296" customWidth="1"/>
    <col min="1304" max="1308" width="0" style="296" hidden="1" customWidth="1"/>
    <col min="1309" max="1313" width="14.5703125" style="296" customWidth="1"/>
    <col min="1314" max="1314" width="0" style="296" hidden="1" customWidth="1"/>
    <col min="1315" max="1315" width="18.5703125" style="296" customWidth="1"/>
    <col min="1316" max="1316" width="20.28515625" style="296" customWidth="1"/>
    <col min="1317" max="1317" width="9.140625" style="296" customWidth="1"/>
    <col min="1318" max="1535" width="9.140625" style="296"/>
    <col min="1536" max="1536" width="51" style="296" customWidth="1"/>
    <col min="1537" max="1540" width="8.7109375" style="296" customWidth="1"/>
    <col min="1541" max="1543" width="11.28515625" style="296" customWidth="1"/>
    <col min="1544" max="1545" width="12.28515625" style="296" customWidth="1"/>
    <col min="1546" max="1546" width="14.28515625" style="296" customWidth="1"/>
    <col min="1547" max="1547" width="13.140625" style="296" customWidth="1"/>
    <col min="1548" max="1548" width="13.28515625" style="296" customWidth="1"/>
    <col min="1549" max="1549" width="12.85546875" style="296" customWidth="1"/>
    <col min="1550" max="1550" width="12.28515625" style="296" customWidth="1"/>
    <col min="1551" max="1551" width="15.42578125" style="296" customWidth="1"/>
    <col min="1552" max="1552" width="15.28515625" style="296" customWidth="1"/>
    <col min="1553" max="1553" width="11.28515625" style="296" customWidth="1"/>
    <col min="1554" max="1555" width="9" style="296" customWidth="1"/>
    <col min="1556" max="1556" width="13" style="296" customWidth="1"/>
    <col min="1557" max="1557" width="11.5703125" style="296" customWidth="1"/>
    <col min="1558" max="1559" width="10.28515625" style="296" customWidth="1"/>
    <col min="1560" max="1564" width="0" style="296" hidden="1" customWidth="1"/>
    <col min="1565" max="1569" width="14.5703125" style="296" customWidth="1"/>
    <col min="1570" max="1570" width="0" style="296" hidden="1" customWidth="1"/>
    <col min="1571" max="1571" width="18.5703125" style="296" customWidth="1"/>
    <col min="1572" max="1572" width="20.28515625" style="296" customWidth="1"/>
    <col min="1573" max="1573" width="9.140625" style="296" customWidth="1"/>
    <col min="1574" max="1791" width="9.140625" style="296"/>
    <col min="1792" max="1792" width="51" style="296" customWidth="1"/>
    <col min="1793" max="1796" width="8.7109375" style="296" customWidth="1"/>
    <col min="1797" max="1799" width="11.28515625" style="296" customWidth="1"/>
    <col min="1800" max="1801" width="12.28515625" style="296" customWidth="1"/>
    <col min="1802" max="1802" width="14.28515625" style="296" customWidth="1"/>
    <col min="1803" max="1803" width="13.140625" style="296" customWidth="1"/>
    <col min="1804" max="1804" width="13.28515625" style="296" customWidth="1"/>
    <col min="1805" max="1805" width="12.85546875" style="296" customWidth="1"/>
    <col min="1806" max="1806" width="12.28515625" style="296" customWidth="1"/>
    <col min="1807" max="1807" width="15.42578125" style="296" customWidth="1"/>
    <col min="1808" max="1808" width="15.28515625" style="296" customWidth="1"/>
    <col min="1809" max="1809" width="11.28515625" style="296" customWidth="1"/>
    <col min="1810" max="1811" width="9" style="296" customWidth="1"/>
    <col min="1812" max="1812" width="13" style="296" customWidth="1"/>
    <col min="1813" max="1813" width="11.5703125" style="296" customWidth="1"/>
    <col min="1814" max="1815" width="10.28515625" style="296" customWidth="1"/>
    <col min="1816" max="1820" width="0" style="296" hidden="1" customWidth="1"/>
    <col min="1821" max="1825" width="14.5703125" style="296" customWidth="1"/>
    <col min="1826" max="1826" width="0" style="296" hidden="1" customWidth="1"/>
    <col min="1827" max="1827" width="18.5703125" style="296" customWidth="1"/>
    <col min="1828" max="1828" width="20.28515625" style="296" customWidth="1"/>
    <col min="1829" max="1829" width="9.140625" style="296" customWidth="1"/>
    <col min="1830" max="2047" width="9.140625" style="296"/>
    <col min="2048" max="2048" width="51" style="296" customWidth="1"/>
    <col min="2049" max="2052" width="8.7109375" style="296" customWidth="1"/>
    <col min="2053" max="2055" width="11.28515625" style="296" customWidth="1"/>
    <col min="2056" max="2057" width="12.28515625" style="296" customWidth="1"/>
    <col min="2058" max="2058" width="14.28515625" style="296" customWidth="1"/>
    <col min="2059" max="2059" width="13.140625" style="296" customWidth="1"/>
    <col min="2060" max="2060" width="13.28515625" style="296" customWidth="1"/>
    <col min="2061" max="2061" width="12.85546875" style="296" customWidth="1"/>
    <col min="2062" max="2062" width="12.28515625" style="296" customWidth="1"/>
    <col min="2063" max="2063" width="15.42578125" style="296" customWidth="1"/>
    <col min="2064" max="2064" width="15.28515625" style="296" customWidth="1"/>
    <col min="2065" max="2065" width="11.28515625" style="296" customWidth="1"/>
    <col min="2066" max="2067" width="9" style="296" customWidth="1"/>
    <col min="2068" max="2068" width="13" style="296" customWidth="1"/>
    <col min="2069" max="2069" width="11.5703125" style="296" customWidth="1"/>
    <col min="2070" max="2071" width="10.28515625" style="296" customWidth="1"/>
    <col min="2072" max="2076" width="0" style="296" hidden="1" customWidth="1"/>
    <col min="2077" max="2081" width="14.5703125" style="296" customWidth="1"/>
    <col min="2082" max="2082" width="0" style="296" hidden="1" customWidth="1"/>
    <col min="2083" max="2083" width="18.5703125" style="296" customWidth="1"/>
    <col min="2084" max="2084" width="20.28515625" style="296" customWidth="1"/>
    <col min="2085" max="2085" width="9.140625" style="296" customWidth="1"/>
    <col min="2086" max="2303" width="9.140625" style="296"/>
    <col min="2304" max="2304" width="51" style="296" customWidth="1"/>
    <col min="2305" max="2308" width="8.7109375" style="296" customWidth="1"/>
    <col min="2309" max="2311" width="11.28515625" style="296" customWidth="1"/>
    <col min="2312" max="2313" width="12.28515625" style="296" customWidth="1"/>
    <col min="2314" max="2314" width="14.28515625" style="296" customWidth="1"/>
    <col min="2315" max="2315" width="13.140625" style="296" customWidth="1"/>
    <col min="2316" max="2316" width="13.28515625" style="296" customWidth="1"/>
    <col min="2317" max="2317" width="12.85546875" style="296" customWidth="1"/>
    <col min="2318" max="2318" width="12.28515625" style="296" customWidth="1"/>
    <col min="2319" max="2319" width="15.42578125" style="296" customWidth="1"/>
    <col min="2320" max="2320" width="15.28515625" style="296" customWidth="1"/>
    <col min="2321" max="2321" width="11.28515625" style="296" customWidth="1"/>
    <col min="2322" max="2323" width="9" style="296" customWidth="1"/>
    <col min="2324" max="2324" width="13" style="296" customWidth="1"/>
    <col min="2325" max="2325" width="11.5703125" style="296" customWidth="1"/>
    <col min="2326" max="2327" width="10.28515625" style="296" customWidth="1"/>
    <col min="2328" max="2332" width="0" style="296" hidden="1" customWidth="1"/>
    <col min="2333" max="2337" width="14.5703125" style="296" customWidth="1"/>
    <col min="2338" max="2338" width="0" style="296" hidden="1" customWidth="1"/>
    <col min="2339" max="2339" width="18.5703125" style="296" customWidth="1"/>
    <col min="2340" max="2340" width="20.28515625" style="296" customWidth="1"/>
    <col min="2341" max="2341" width="9.140625" style="296" customWidth="1"/>
    <col min="2342" max="2559" width="9.140625" style="296"/>
    <col min="2560" max="2560" width="51" style="296" customWidth="1"/>
    <col min="2561" max="2564" width="8.7109375" style="296" customWidth="1"/>
    <col min="2565" max="2567" width="11.28515625" style="296" customWidth="1"/>
    <col min="2568" max="2569" width="12.28515625" style="296" customWidth="1"/>
    <col min="2570" max="2570" width="14.28515625" style="296" customWidth="1"/>
    <col min="2571" max="2571" width="13.140625" style="296" customWidth="1"/>
    <col min="2572" max="2572" width="13.28515625" style="296" customWidth="1"/>
    <col min="2573" max="2573" width="12.85546875" style="296" customWidth="1"/>
    <col min="2574" max="2574" width="12.28515625" style="296" customWidth="1"/>
    <col min="2575" max="2575" width="15.42578125" style="296" customWidth="1"/>
    <col min="2576" max="2576" width="15.28515625" style="296" customWidth="1"/>
    <col min="2577" max="2577" width="11.28515625" style="296" customWidth="1"/>
    <col min="2578" max="2579" width="9" style="296" customWidth="1"/>
    <col min="2580" max="2580" width="13" style="296" customWidth="1"/>
    <col min="2581" max="2581" width="11.5703125" style="296" customWidth="1"/>
    <col min="2582" max="2583" width="10.28515625" style="296" customWidth="1"/>
    <col min="2584" max="2588" width="0" style="296" hidden="1" customWidth="1"/>
    <col min="2589" max="2593" width="14.5703125" style="296" customWidth="1"/>
    <col min="2594" max="2594" width="0" style="296" hidden="1" customWidth="1"/>
    <col min="2595" max="2595" width="18.5703125" style="296" customWidth="1"/>
    <col min="2596" max="2596" width="20.28515625" style="296" customWidth="1"/>
    <col min="2597" max="2597" width="9.140625" style="296" customWidth="1"/>
    <col min="2598" max="2815" width="9.140625" style="296"/>
    <col min="2816" max="2816" width="51" style="296" customWidth="1"/>
    <col min="2817" max="2820" width="8.7109375" style="296" customWidth="1"/>
    <col min="2821" max="2823" width="11.28515625" style="296" customWidth="1"/>
    <col min="2824" max="2825" width="12.28515625" style="296" customWidth="1"/>
    <col min="2826" max="2826" width="14.28515625" style="296" customWidth="1"/>
    <col min="2827" max="2827" width="13.140625" style="296" customWidth="1"/>
    <col min="2828" max="2828" width="13.28515625" style="296" customWidth="1"/>
    <col min="2829" max="2829" width="12.85546875" style="296" customWidth="1"/>
    <col min="2830" max="2830" width="12.28515625" style="296" customWidth="1"/>
    <col min="2831" max="2831" width="15.42578125" style="296" customWidth="1"/>
    <col min="2832" max="2832" width="15.28515625" style="296" customWidth="1"/>
    <col min="2833" max="2833" width="11.28515625" style="296" customWidth="1"/>
    <col min="2834" max="2835" width="9" style="296" customWidth="1"/>
    <col min="2836" max="2836" width="13" style="296" customWidth="1"/>
    <col min="2837" max="2837" width="11.5703125" style="296" customWidth="1"/>
    <col min="2838" max="2839" width="10.28515625" style="296" customWidth="1"/>
    <col min="2840" max="2844" width="0" style="296" hidden="1" customWidth="1"/>
    <col min="2845" max="2849" width="14.5703125" style="296" customWidth="1"/>
    <col min="2850" max="2850" width="0" style="296" hidden="1" customWidth="1"/>
    <col min="2851" max="2851" width="18.5703125" style="296" customWidth="1"/>
    <col min="2852" max="2852" width="20.28515625" style="296" customWidth="1"/>
    <col min="2853" max="2853" width="9.140625" style="296" customWidth="1"/>
    <col min="2854" max="3071" width="9.140625" style="296"/>
    <col min="3072" max="3072" width="51" style="296" customWidth="1"/>
    <col min="3073" max="3076" width="8.7109375" style="296" customWidth="1"/>
    <col min="3077" max="3079" width="11.28515625" style="296" customWidth="1"/>
    <col min="3080" max="3081" width="12.28515625" style="296" customWidth="1"/>
    <col min="3082" max="3082" width="14.28515625" style="296" customWidth="1"/>
    <col min="3083" max="3083" width="13.140625" style="296" customWidth="1"/>
    <col min="3084" max="3084" width="13.28515625" style="296" customWidth="1"/>
    <col min="3085" max="3085" width="12.85546875" style="296" customWidth="1"/>
    <col min="3086" max="3086" width="12.28515625" style="296" customWidth="1"/>
    <col min="3087" max="3087" width="15.42578125" style="296" customWidth="1"/>
    <col min="3088" max="3088" width="15.28515625" style="296" customWidth="1"/>
    <col min="3089" max="3089" width="11.28515625" style="296" customWidth="1"/>
    <col min="3090" max="3091" width="9" style="296" customWidth="1"/>
    <col min="3092" max="3092" width="13" style="296" customWidth="1"/>
    <col min="3093" max="3093" width="11.5703125" style="296" customWidth="1"/>
    <col min="3094" max="3095" width="10.28515625" style="296" customWidth="1"/>
    <col min="3096" max="3100" width="0" style="296" hidden="1" customWidth="1"/>
    <col min="3101" max="3105" width="14.5703125" style="296" customWidth="1"/>
    <col min="3106" max="3106" width="0" style="296" hidden="1" customWidth="1"/>
    <col min="3107" max="3107" width="18.5703125" style="296" customWidth="1"/>
    <col min="3108" max="3108" width="20.28515625" style="296" customWidth="1"/>
    <col min="3109" max="3109" width="9.140625" style="296" customWidth="1"/>
    <col min="3110" max="3327" width="9.140625" style="296"/>
    <col min="3328" max="3328" width="51" style="296" customWidth="1"/>
    <col min="3329" max="3332" width="8.7109375" style="296" customWidth="1"/>
    <col min="3333" max="3335" width="11.28515625" style="296" customWidth="1"/>
    <col min="3336" max="3337" width="12.28515625" style="296" customWidth="1"/>
    <col min="3338" max="3338" width="14.28515625" style="296" customWidth="1"/>
    <col min="3339" max="3339" width="13.140625" style="296" customWidth="1"/>
    <col min="3340" max="3340" width="13.28515625" style="296" customWidth="1"/>
    <col min="3341" max="3341" width="12.85546875" style="296" customWidth="1"/>
    <col min="3342" max="3342" width="12.28515625" style="296" customWidth="1"/>
    <col min="3343" max="3343" width="15.42578125" style="296" customWidth="1"/>
    <col min="3344" max="3344" width="15.28515625" style="296" customWidth="1"/>
    <col min="3345" max="3345" width="11.28515625" style="296" customWidth="1"/>
    <col min="3346" max="3347" width="9" style="296" customWidth="1"/>
    <col min="3348" max="3348" width="13" style="296" customWidth="1"/>
    <col min="3349" max="3349" width="11.5703125" style="296" customWidth="1"/>
    <col min="3350" max="3351" width="10.28515625" style="296" customWidth="1"/>
    <col min="3352" max="3356" width="0" style="296" hidden="1" customWidth="1"/>
    <col min="3357" max="3361" width="14.5703125" style="296" customWidth="1"/>
    <col min="3362" max="3362" width="0" style="296" hidden="1" customWidth="1"/>
    <col min="3363" max="3363" width="18.5703125" style="296" customWidth="1"/>
    <col min="3364" max="3364" width="20.28515625" style="296" customWidth="1"/>
    <col min="3365" max="3365" width="9.140625" style="296" customWidth="1"/>
    <col min="3366" max="3583" width="9.140625" style="296"/>
    <col min="3584" max="3584" width="51" style="296" customWidth="1"/>
    <col min="3585" max="3588" width="8.7109375" style="296" customWidth="1"/>
    <col min="3589" max="3591" width="11.28515625" style="296" customWidth="1"/>
    <col min="3592" max="3593" width="12.28515625" style="296" customWidth="1"/>
    <col min="3594" max="3594" width="14.28515625" style="296" customWidth="1"/>
    <col min="3595" max="3595" width="13.140625" style="296" customWidth="1"/>
    <col min="3596" max="3596" width="13.28515625" style="296" customWidth="1"/>
    <col min="3597" max="3597" width="12.85546875" style="296" customWidth="1"/>
    <col min="3598" max="3598" width="12.28515625" style="296" customWidth="1"/>
    <col min="3599" max="3599" width="15.42578125" style="296" customWidth="1"/>
    <col min="3600" max="3600" width="15.28515625" style="296" customWidth="1"/>
    <col min="3601" max="3601" width="11.28515625" style="296" customWidth="1"/>
    <col min="3602" max="3603" width="9" style="296" customWidth="1"/>
    <col min="3604" max="3604" width="13" style="296" customWidth="1"/>
    <col min="3605" max="3605" width="11.5703125" style="296" customWidth="1"/>
    <col min="3606" max="3607" width="10.28515625" style="296" customWidth="1"/>
    <col min="3608" max="3612" width="0" style="296" hidden="1" customWidth="1"/>
    <col min="3613" max="3617" width="14.5703125" style="296" customWidth="1"/>
    <col min="3618" max="3618" width="0" style="296" hidden="1" customWidth="1"/>
    <col min="3619" max="3619" width="18.5703125" style="296" customWidth="1"/>
    <col min="3620" max="3620" width="20.28515625" style="296" customWidth="1"/>
    <col min="3621" max="3621" width="9.140625" style="296" customWidth="1"/>
    <col min="3622" max="3839" width="9.140625" style="296"/>
    <col min="3840" max="3840" width="51" style="296" customWidth="1"/>
    <col min="3841" max="3844" width="8.7109375" style="296" customWidth="1"/>
    <col min="3845" max="3847" width="11.28515625" style="296" customWidth="1"/>
    <col min="3848" max="3849" width="12.28515625" style="296" customWidth="1"/>
    <col min="3850" max="3850" width="14.28515625" style="296" customWidth="1"/>
    <col min="3851" max="3851" width="13.140625" style="296" customWidth="1"/>
    <col min="3852" max="3852" width="13.28515625" style="296" customWidth="1"/>
    <col min="3853" max="3853" width="12.85546875" style="296" customWidth="1"/>
    <col min="3854" max="3854" width="12.28515625" style="296" customWidth="1"/>
    <col min="3855" max="3855" width="15.42578125" style="296" customWidth="1"/>
    <col min="3856" max="3856" width="15.28515625" style="296" customWidth="1"/>
    <col min="3857" max="3857" width="11.28515625" style="296" customWidth="1"/>
    <col min="3858" max="3859" width="9" style="296" customWidth="1"/>
    <col min="3860" max="3860" width="13" style="296" customWidth="1"/>
    <col min="3861" max="3861" width="11.5703125" style="296" customWidth="1"/>
    <col min="3862" max="3863" width="10.28515625" style="296" customWidth="1"/>
    <col min="3864" max="3868" width="0" style="296" hidden="1" customWidth="1"/>
    <col min="3869" max="3873" width="14.5703125" style="296" customWidth="1"/>
    <col min="3874" max="3874" width="0" style="296" hidden="1" customWidth="1"/>
    <col min="3875" max="3875" width="18.5703125" style="296" customWidth="1"/>
    <col min="3876" max="3876" width="20.28515625" style="296" customWidth="1"/>
    <col min="3877" max="3877" width="9.140625" style="296" customWidth="1"/>
    <col min="3878" max="4095" width="9.140625" style="296"/>
    <col min="4096" max="4096" width="51" style="296" customWidth="1"/>
    <col min="4097" max="4100" width="8.7109375" style="296" customWidth="1"/>
    <col min="4101" max="4103" width="11.28515625" style="296" customWidth="1"/>
    <col min="4104" max="4105" width="12.28515625" style="296" customWidth="1"/>
    <col min="4106" max="4106" width="14.28515625" style="296" customWidth="1"/>
    <col min="4107" max="4107" width="13.140625" style="296" customWidth="1"/>
    <col min="4108" max="4108" width="13.28515625" style="296" customWidth="1"/>
    <col min="4109" max="4109" width="12.85546875" style="296" customWidth="1"/>
    <col min="4110" max="4110" width="12.28515625" style="296" customWidth="1"/>
    <col min="4111" max="4111" width="15.42578125" style="296" customWidth="1"/>
    <col min="4112" max="4112" width="15.28515625" style="296" customWidth="1"/>
    <col min="4113" max="4113" width="11.28515625" style="296" customWidth="1"/>
    <col min="4114" max="4115" width="9" style="296" customWidth="1"/>
    <col min="4116" max="4116" width="13" style="296" customWidth="1"/>
    <col min="4117" max="4117" width="11.5703125" style="296" customWidth="1"/>
    <col min="4118" max="4119" width="10.28515625" style="296" customWidth="1"/>
    <col min="4120" max="4124" width="0" style="296" hidden="1" customWidth="1"/>
    <col min="4125" max="4129" width="14.5703125" style="296" customWidth="1"/>
    <col min="4130" max="4130" width="0" style="296" hidden="1" customWidth="1"/>
    <col min="4131" max="4131" width="18.5703125" style="296" customWidth="1"/>
    <col min="4132" max="4132" width="20.28515625" style="296" customWidth="1"/>
    <col min="4133" max="4133" width="9.140625" style="296" customWidth="1"/>
    <col min="4134" max="4351" width="9.140625" style="296"/>
    <col min="4352" max="4352" width="51" style="296" customWidth="1"/>
    <col min="4353" max="4356" width="8.7109375" style="296" customWidth="1"/>
    <col min="4357" max="4359" width="11.28515625" style="296" customWidth="1"/>
    <col min="4360" max="4361" width="12.28515625" style="296" customWidth="1"/>
    <col min="4362" max="4362" width="14.28515625" style="296" customWidth="1"/>
    <col min="4363" max="4363" width="13.140625" style="296" customWidth="1"/>
    <col min="4364" max="4364" width="13.28515625" style="296" customWidth="1"/>
    <col min="4365" max="4365" width="12.85546875" style="296" customWidth="1"/>
    <col min="4366" max="4366" width="12.28515625" style="296" customWidth="1"/>
    <col min="4367" max="4367" width="15.42578125" style="296" customWidth="1"/>
    <col min="4368" max="4368" width="15.28515625" style="296" customWidth="1"/>
    <col min="4369" max="4369" width="11.28515625" style="296" customWidth="1"/>
    <col min="4370" max="4371" width="9" style="296" customWidth="1"/>
    <col min="4372" max="4372" width="13" style="296" customWidth="1"/>
    <col min="4373" max="4373" width="11.5703125" style="296" customWidth="1"/>
    <col min="4374" max="4375" width="10.28515625" style="296" customWidth="1"/>
    <col min="4376" max="4380" width="0" style="296" hidden="1" customWidth="1"/>
    <col min="4381" max="4385" width="14.5703125" style="296" customWidth="1"/>
    <col min="4386" max="4386" width="0" style="296" hidden="1" customWidth="1"/>
    <col min="4387" max="4387" width="18.5703125" style="296" customWidth="1"/>
    <col min="4388" max="4388" width="20.28515625" style="296" customWidth="1"/>
    <col min="4389" max="4389" width="9.140625" style="296" customWidth="1"/>
    <col min="4390" max="4607" width="9.140625" style="296"/>
    <col min="4608" max="4608" width="51" style="296" customWidth="1"/>
    <col min="4609" max="4612" width="8.7109375" style="296" customWidth="1"/>
    <col min="4613" max="4615" width="11.28515625" style="296" customWidth="1"/>
    <col min="4616" max="4617" width="12.28515625" style="296" customWidth="1"/>
    <col min="4618" max="4618" width="14.28515625" style="296" customWidth="1"/>
    <col min="4619" max="4619" width="13.140625" style="296" customWidth="1"/>
    <col min="4620" max="4620" width="13.28515625" style="296" customWidth="1"/>
    <col min="4621" max="4621" width="12.85546875" style="296" customWidth="1"/>
    <col min="4622" max="4622" width="12.28515625" style="296" customWidth="1"/>
    <col min="4623" max="4623" width="15.42578125" style="296" customWidth="1"/>
    <col min="4624" max="4624" width="15.28515625" style="296" customWidth="1"/>
    <col min="4625" max="4625" width="11.28515625" style="296" customWidth="1"/>
    <col min="4626" max="4627" width="9" style="296" customWidth="1"/>
    <col min="4628" max="4628" width="13" style="296" customWidth="1"/>
    <col min="4629" max="4629" width="11.5703125" style="296" customWidth="1"/>
    <col min="4630" max="4631" width="10.28515625" style="296" customWidth="1"/>
    <col min="4632" max="4636" width="0" style="296" hidden="1" customWidth="1"/>
    <col min="4637" max="4641" width="14.5703125" style="296" customWidth="1"/>
    <col min="4642" max="4642" width="0" style="296" hidden="1" customWidth="1"/>
    <col min="4643" max="4643" width="18.5703125" style="296" customWidth="1"/>
    <col min="4644" max="4644" width="20.28515625" style="296" customWidth="1"/>
    <col min="4645" max="4645" width="9.140625" style="296" customWidth="1"/>
    <col min="4646" max="4863" width="9.140625" style="296"/>
    <col min="4864" max="4864" width="51" style="296" customWidth="1"/>
    <col min="4865" max="4868" width="8.7109375" style="296" customWidth="1"/>
    <col min="4869" max="4871" width="11.28515625" style="296" customWidth="1"/>
    <col min="4872" max="4873" width="12.28515625" style="296" customWidth="1"/>
    <col min="4874" max="4874" width="14.28515625" style="296" customWidth="1"/>
    <col min="4875" max="4875" width="13.140625" style="296" customWidth="1"/>
    <col min="4876" max="4876" width="13.28515625" style="296" customWidth="1"/>
    <col min="4877" max="4877" width="12.85546875" style="296" customWidth="1"/>
    <col min="4878" max="4878" width="12.28515625" style="296" customWidth="1"/>
    <col min="4879" max="4879" width="15.42578125" style="296" customWidth="1"/>
    <col min="4880" max="4880" width="15.28515625" style="296" customWidth="1"/>
    <col min="4881" max="4881" width="11.28515625" style="296" customWidth="1"/>
    <col min="4882" max="4883" width="9" style="296" customWidth="1"/>
    <col min="4884" max="4884" width="13" style="296" customWidth="1"/>
    <col min="4885" max="4885" width="11.5703125" style="296" customWidth="1"/>
    <col min="4886" max="4887" width="10.28515625" style="296" customWidth="1"/>
    <col min="4888" max="4892" width="0" style="296" hidden="1" customWidth="1"/>
    <col min="4893" max="4897" width="14.5703125" style="296" customWidth="1"/>
    <col min="4898" max="4898" width="0" style="296" hidden="1" customWidth="1"/>
    <col min="4899" max="4899" width="18.5703125" style="296" customWidth="1"/>
    <col min="4900" max="4900" width="20.28515625" style="296" customWidth="1"/>
    <col min="4901" max="4901" width="9.140625" style="296" customWidth="1"/>
    <col min="4902" max="5119" width="9.140625" style="296"/>
    <col min="5120" max="5120" width="51" style="296" customWidth="1"/>
    <col min="5121" max="5124" width="8.7109375" style="296" customWidth="1"/>
    <col min="5125" max="5127" width="11.28515625" style="296" customWidth="1"/>
    <col min="5128" max="5129" width="12.28515625" style="296" customWidth="1"/>
    <col min="5130" max="5130" width="14.28515625" style="296" customWidth="1"/>
    <col min="5131" max="5131" width="13.140625" style="296" customWidth="1"/>
    <col min="5132" max="5132" width="13.28515625" style="296" customWidth="1"/>
    <col min="5133" max="5133" width="12.85546875" style="296" customWidth="1"/>
    <col min="5134" max="5134" width="12.28515625" style="296" customWidth="1"/>
    <col min="5135" max="5135" width="15.42578125" style="296" customWidth="1"/>
    <col min="5136" max="5136" width="15.28515625" style="296" customWidth="1"/>
    <col min="5137" max="5137" width="11.28515625" style="296" customWidth="1"/>
    <col min="5138" max="5139" width="9" style="296" customWidth="1"/>
    <col min="5140" max="5140" width="13" style="296" customWidth="1"/>
    <col min="5141" max="5141" width="11.5703125" style="296" customWidth="1"/>
    <col min="5142" max="5143" width="10.28515625" style="296" customWidth="1"/>
    <col min="5144" max="5148" width="0" style="296" hidden="1" customWidth="1"/>
    <col min="5149" max="5153" width="14.5703125" style="296" customWidth="1"/>
    <col min="5154" max="5154" width="0" style="296" hidden="1" customWidth="1"/>
    <col min="5155" max="5155" width="18.5703125" style="296" customWidth="1"/>
    <col min="5156" max="5156" width="20.28515625" style="296" customWidth="1"/>
    <col min="5157" max="5157" width="9.140625" style="296" customWidth="1"/>
    <col min="5158" max="5375" width="9.140625" style="296"/>
    <col min="5376" max="5376" width="51" style="296" customWidth="1"/>
    <col min="5377" max="5380" width="8.7109375" style="296" customWidth="1"/>
    <col min="5381" max="5383" width="11.28515625" style="296" customWidth="1"/>
    <col min="5384" max="5385" width="12.28515625" style="296" customWidth="1"/>
    <col min="5386" max="5386" width="14.28515625" style="296" customWidth="1"/>
    <col min="5387" max="5387" width="13.140625" style="296" customWidth="1"/>
    <col min="5388" max="5388" width="13.28515625" style="296" customWidth="1"/>
    <col min="5389" max="5389" width="12.85546875" style="296" customWidth="1"/>
    <col min="5390" max="5390" width="12.28515625" style="296" customWidth="1"/>
    <col min="5391" max="5391" width="15.42578125" style="296" customWidth="1"/>
    <col min="5392" max="5392" width="15.28515625" style="296" customWidth="1"/>
    <col min="5393" max="5393" width="11.28515625" style="296" customWidth="1"/>
    <col min="5394" max="5395" width="9" style="296" customWidth="1"/>
    <col min="5396" max="5396" width="13" style="296" customWidth="1"/>
    <col min="5397" max="5397" width="11.5703125" style="296" customWidth="1"/>
    <col min="5398" max="5399" width="10.28515625" style="296" customWidth="1"/>
    <col min="5400" max="5404" width="0" style="296" hidden="1" customWidth="1"/>
    <col min="5405" max="5409" width="14.5703125" style="296" customWidth="1"/>
    <col min="5410" max="5410" width="0" style="296" hidden="1" customWidth="1"/>
    <col min="5411" max="5411" width="18.5703125" style="296" customWidth="1"/>
    <col min="5412" max="5412" width="20.28515625" style="296" customWidth="1"/>
    <col min="5413" max="5413" width="9.140625" style="296" customWidth="1"/>
    <col min="5414" max="5631" width="9.140625" style="296"/>
    <col min="5632" max="5632" width="51" style="296" customWidth="1"/>
    <col min="5633" max="5636" width="8.7109375" style="296" customWidth="1"/>
    <col min="5637" max="5639" width="11.28515625" style="296" customWidth="1"/>
    <col min="5640" max="5641" width="12.28515625" style="296" customWidth="1"/>
    <col min="5642" max="5642" width="14.28515625" style="296" customWidth="1"/>
    <col min="5643" max="5643" width="13.140625" style="296" customWidth="1"/>
    <col min="5644" max="5644" width="13.28515625" style="296" customWidth="1"/>
    <col min="5645" max="5645" width="12.85546875" style="296" customWidth="1"/>
    <col min="5646" max="5646" width="12.28515625" style="296" customWidth="1"/>
    <col min="5647" max="5647" width="15.42578125" style="296" customWidth="1"/>
    <col min="5648" max="5648" width="15.28515625" style="296" customWidth="1"/>
    <col min="5649" max="5649" width="11.28515625" style="296" customWidth="1"/>
    <col min="5650" max="5651" width="9" style="296" customWidth="1"/>
    <col min="5652" max="5652" width="13" style="296" customWidth="1"/>
    <col min="5653" max="5653" width="11.5703125" style="296" customWidth="1"/>
    <col min="5654" max="5655" width="10.28515625" style="296" customWidth="1"/>
    <col min="5656" max="5660" width="0" style="296" hidden="1" customWidth="1"/>
    <col min="5661" max="5665" width="14.5703125" style="296" customWidth="1"/>
    <col min="5666" max="5666" width="0" style="296" hidden="1" customWidth="1"/>
    <col min="5667" max="5667" width="18.5703125" style="296" customWidth="1"/>
    <col min="5668" max="5668" width="20.28515625" style="296" customWidth="1"/>
    <col min="5669" max="5669" width="9.140625" style="296" customWidth="1"/>
    <col min="5670" max="5887" width="9.140625" style="296"/>
    <col min="5888" max="5888" width="51" style="296" customWidth="1"/>
    <col min="5889" max="5892" width="8.7109375" style="296" customWidth="1"/>
    <col min="5893" max="5895" width="11.28515625" style="296" customWidth="1"/>
    <col min="5896" max="5897" width="12.28515625" style="296" customWidth="1"/>
    <col min="5898" max="5898" width="14.28515625" style="296" customWidth="1"/>
    <col min="5899" max="5899" width="13.140625" style="296" customWidth="1"/>
    <col min="5900" max="5900" width="13.28515625" style="296" customWidth="1"/>
    <col min="5901" max="5901" width="12.85546875" style="296" customWidth="1"/>
    <col min="5902" max="5902" width="12.28515625" style="296" customWidth="1"/>
    <col min="5903" max="5903" width="15.42578125" style="296" customWidth="1"/>
    <col min="5904" max="5904" width="15.28515625" style="296" customWidth="1"/>
    <col min="5905" max="5905" width="11.28515625" style="296" customWidth="1"/>
    <col min="5906" max="5907" width="9" style="296" customWidth="1"/>
    <col min="5908" max="5908" width="13" style="296" customWidth="1"/>
    <col min="5909" max="5909" width="11.5703125" style="296" customWidth="1"/>
    <col min="5910" max="5911" width="10.28515625" style="296" customWidth="1"/>
    <col min="5912" max="5916" width="0" style="296" hidden="1" customWidth="1"/>
    <col min="5917" max="5921" width="14.5703125" style="296" customWidth="1"/>
    <col min="5922" max="5922" width="0" style="296" hidden="1" customWidth="1"/>
    <col min="5923" max="5923" width="18.5703125" style="296" customWidth="1"/>
    <col min="5924" max="5924" width="20.28515625" style="296" customWidth="1"/>
    <col min="5925" max="5925" width="9.140625" style="296" customWidth="1"/>
    <col min="5926" max="6143" width="9.140625" style="296"/>
    <col min="6144" max="6144" width="51" style="296" customWidth="1"/>
    <col min="6145" max="6148" width="8.7109375" style="296" customWidth="1"/>
    <col min="6149" max="6151" width="11.28515625" style="296" customWidth="1"/>
    <col min="6152" max="6153" width="12.28515625" style="296" customWidth="1"/>
    <col min="6154" max="6154" width="14.28515625" style="296" customWidth="1"/>
    <col min="6155" max="6155" width="13.140625" style="296" customWidth="1"/>
    <col min="6156" max="6156" width="13.28515625" style="296" customWidth="1"/>
    <col min="6157" max="6157" width="12.85546875" style="296" customWidth="1"/>
    <col min="6158" max="6158" width="12.28515625" style="296" customWidth="1"/>
    <col min="6159" max="6159" width="15.42578125" style="296" customWidth="1"/>
    <col min="6160" max="6160" width="15.28515625" style="296" customWidth="1"/>
    <col min="6161" max="6161" width="11.28515625" style="296" customWidth="1"/>
    <col min="6162" max="6163" width="9" style="296" customWidth="1"/>
    <col min="6164" max="6164" width="13" style="296" customWidth="1"/>
    <col min="6165" max="6165" width="11.5703125" style="296" customWidth="1"/>
    <col min="6166" max="6167" width="10.28515625" style="296" customWidth="1"/>
    <col min="6168" max="6172" width="0" style="296" hidden="1" customWidth="1"/>
    <col min="6173" max="6177" width="14.5703125" style="296" customWidth="1"/>
    <col min="6178" max="6178" width="0" style="296" hidden="1" customWidth="1"/>
    <col min="6179" max="6179" width="18.5703125" style="296" customWidth="1"/>
    <col min="6180" max="6180" width="20.28515625" style="296" customWidth="1"/>
    <col min="6181" max="6181" width="9.140625" style="296" customWidth="1"/>
    <col min="6182" max="6399" width="9.140625" style="296"/>
    <col min="6400" max="6400" width="51" style="296" customWidth="1"/>
    <col min="6401" max="6404" width="8.7109375" style="296" customWidth="1"/>
    <col min="6405" max="6407" width="11.28515625" style="296" customWidth="1"/>
    <col min="6408" max="6409" width="12.28515625" style="296" customWidth="1"/>
    <col min="6410" max="6410" width="14.28515625" style="296" customWidth="1"/>
    <col min="6411" max="6411" width="13.140625" style="296" customWidth="1"/>
    <col min="6412" max="6412" width="13.28515625" style="296" customWidth="1"/>
    <col min="6413" max="6413" width="12.85546875" style="296" customWidth="1"/>
    <col min="6414" max="6414" width="12.28515625" style="296" customWidth="1"/>
    <col min="6415" max="6415" width="15.42578125" style="296" customWidth="1"/>
    <col min="6416" max="6416" width="15.28515625" style="296" customWidth="1"/>
    <col min="6417" max="6417" width="11.28515625" style="296" customWidth="1"/>
    <col min="6418" max="6419" width="9" style="296" customWidth="1"/>
    <col min="6420" max="6420" width="13" style="296" customWidth="1"/>
    <col min="6421" max="6421" width="11.5703125" style="296" customWidth="1"/>
    <col min="6422" max="6423" width="10.28515625" style="296" customWidth="1"/>
    <col min="6424" max="6428" width="0" style="296" hidden="1" customWidth="1"/>
    <col min="6429" max="6433" width="14.5703125" style="296" customWidth="1"/>
    <col min="6434" max="6434" width="0" style="296" hidden="1" customWidth="1"/>
    <col min="6435" max="6435" width="18.5703125" style="296" customWidth="1"/>
    <col min="6436" max="6436" width="20.28515625" style="296" customWidth="1"/>
    <col min="6437" max="6437" width="9.140625" style="296" customWidth="1"/>
    <col min="6438" max="6655" width="9.140625" style="296"/>
    <col min="6656" max="6656" width="51" style="296" customWidth="1"/>
    <col min="6657" max="6660" width="8.7109375" style="296" customWidth="1"/>
    <col min="6661" max="6663" width="11.28515625" style="296" customWidth="1"/>
    <col min="6664" max="6665" width="12.28515625" style="296" customWidth="1"/>
    <col min="6666" max="6666" width="14.28515625" style="296" customWidth="1"/>
    <col min="6667" max="6667" width="13.140625" style="296" customWidth="1"/>
    <col min="6668" max="6668" width="13.28515625" style="296" customWidth="1"/>
    <col min="6669" max="6669" width="12.85546875" style="296" customWidth="1"/>
    <col min="6670" max="6670" width="12.28515625" style="296" customWidth="1"/>
    <col min="6671" max="6671" width="15.42578125" style="296" customWidth="1"/>
    <col min="6672" max="6672" width="15.28515625" style="296" customWidth="1"/>
    <col min="6673" max="6673" width="11.28515625" style="296" customWidth="1"/>
    <col min="6674" max="6675" width="9" style="296" customWidth="1"/>
    <col min="6676" max="6676" width="13" style="296" customWidth="1"/>
    <col min="6677" max="6677" width="11.5703125" style="296" customWidth="1"/>
    <col min="6678" max="6679" width="10.28515625" style="296" customWidth="1"/>
    <col min="6680" max="6684" width="0" style="296" hidden="1" customWidth="1"/>
    <col min="6685" max="6689" width="14.5703125" style="296" customWidth="1"/>
    <col min="6690" max="6690" width="0" style="296" hidden="1" customWidth="1"/>
    <col min="6691" max="6691" width="18.5703125" style="296" customWidth="1"/>
    <col min="6692" max="6692" width="20.28515625" style="296" customWidth="1"/>
    <col min="6693" max="6693" width="9.140625" style="296" customWidth="1"/>
    <col min="6694" max="6911" width="9.140625" style="296"/>
    <col min="6912" max="6912" width="51" style="296" customWidth="1"/>
    <col min="6913" max="6916" width="8.7109375" style="296" customWidth="1"/>
    <col min="6917" max="6919" width="11.28515625" style="296" customWidth="1"/>
    <col min="6920" max="6921" width="12.28515625" style="296" customWidth="1"/>
    <col min="6922" max="6922" width="14.28515625" style="296" customWidth="1"/>
    <col min="6923" max="6923" width="13.140625" style="296" customWidth="1"/>
    <col min="6924" max="6924" width="13.28515625" style="296" customWidth="1"/>
    <col min="6925" max="6925" width="12.85546875" style="296" customWidth="1"/>
    <col min="6926" max="6926" width="12.28515625" style="296" customWidth="1"/>
    <col min="6927" max="6927" width="15.42578125" style="296" customWidth="1"/>
    <col min="6928" max="6928" width="15.28515625" style="296" customWidth="1"/>
    <col min="6929" max="6929" width="11.28515625" style="296" customWidth="1"/>
    <col min="6930" max="6931" width="9" style="296" customWidth="1"/>
    <col min="6932" max="6932" width="13" style="296" customWidth="1"/>
    <col min="6933" max="6933" width="11.5703125" style="296" customWidth="1"/>
    <col min="6934" max="6935" width="10.28515625" style="296" customWidth="1"/>
    <col min="6936" max="6940" width="0" style="296" hidden="1" customWidth="1"/>
    <col min="6941" max="6945" width="14.5703125" style="296" customWidth="1"/>
    <col min="6946" max="6946" width="0" style="296" hidden="1" customWidth="1"/>
    <col min="6947" max="6947" width="18.5703125" style="296" customWidth="1"/>
    <col min="6948" max="6948" width="20.28515625" style="296" customWidth="1"/>
    <col min="6949" max="6949" width="9.140625" style="296" customWidth="1"/>
    <col min="6950" max="7167" width="9.140625" style="296"/>
    <col min="7168" max="7168" width="51" style="296" customWidth="1"/>
    <col min="7169" max="7172" width="8.7109375" style="296" customWidth="1"/>
    <col min="7173" max="7175" width="11.28515625" style="296" customWidth="1"/>
    <col min="7176" max="7177" width="12.28515625" style="296" customWidth="1"/>
    <col min="7178" max="7178" width="14.28515625" style="296" customWidth="1"/>
    <col min="7179" max="7179" width="13.140625" style="296" customWidth="1"/>
    <col min="7180" max="7180" width="13.28515625" style="296" customWidth="1"/>
    <col min="7181" max="7181" width="12.85546875" style="296" customWidth="1"/>
    <col min="7182" max="7182" width="12.28515625" style="296" customWidth="1"/>
    <col min="7183" max="7183" width="15.42578125" style="296" customWidth="1"/>
    <col min="7184" max="7184" width="15.28515625" style="296" customWidth="1"/>
    <col min="7185" max="7185" width="11.28515625" style="296" customWidth="1"/>
    <col min="7186" max="7187" width="9" style="296" customWidth="1"/>
    <col min="7188" max="7188" width="13" style="296" customWidth="1"/>
    <col min="7189" max="7189" width="11.5703125" style="296" customWidth="1"/>
    <col min="7190" max="7191" width="10.28515625" style="296" customWidth="1"/>
    <col min="7192" max="7196" width="0" style="296" hidden="1" customWidth="1"/>
    <col min="7197" max="7201" width="14.5703125" style="296" customWidth="1"/>
    <col min="7202" max="7202" width="0" style="296" hidden="1" customWidth="1"/>
    <col min="7203" max="7203" width="18.5703125" style="296" customWidth="1"/>
    <col min="7204" max="7204" width="20.28515625" style="296" customWidth="1"/>
    <col min="7205" max="7205" width="9.140625" style="296" customWidth="1"/>
    <col min="7206" max="7423" width="9.140625" style="296"/>
    <col min="7424" max="7424" width="51" style="296" customWidth="1"/>
    <col min="7425" max="7428" width="8.7109375" style="296" customWidth="1"/>
    <col min="7429" max="7431" width="11.28515625" style="296" customWidth="1"/>
    <col min="7432" max="7433" width="12.28515625" style="296" customWidth="1"/>
    <col min="7434" max="7434" width="14.28515625" style="296" customWidth="1"/>
    <col min="7435" max="7435" width="13.140625" style="296" customWidth="1"/>
    <col min="7436" max="7436" width="13.28515625" style="296" customWidth="1"/>
    <col min="7437" max="7437" width="12.85546875" style="296" customWidth="1"/>
    <col min="7438" max="7438" width="12.28515625" style="296" customWidth="1"/>
    <col min="7439" max="7439" width="15.42578125" style="296" customWidth="1"/>
    <col min="7440" max="7440" width="15.28515625" style="296" customWidth="1"/>
    <col min="7441" max="7441" width="11.28515625" style="296" customWidth="1"/>
    <col min="7442" max="7443" width="9" style="296" customWidth="1"/>
    <col min="7444" max="7444" width="13" style="296" customWidth="1"/>
    <col min="7445" max="7445" width="11.5703125" style="296" customWidth="1"/>
    <col min="7446" max="7447" width="10.28515625" style="296" customWidth="1"/>
    <col min="7448" max="7452" width="0" style="296" hidden="1" customWidth="1"/>
    <col min="7453" max="7457" width="14.5703125" style="296" customWidth="1"/>
    <col min="7458" max="7458" width="0" style="296" hidden="1" customWidth="1"/>
    <col min="7459" max="7459" width="18.5703125" style="296" customWidth="1"/>
    <col min="7460" max="7460" width="20.28515625" style="296" customWidth="1"/>
    <col min="7461" max="7461" width="9.140625" style="296" customWidth="1"/>
    <col min="7462" max="7679" width="9.140625" style="296"/>
    <col min="7680" max="7680" width="51" style="296" customWidth="1"/>
    <col min="7681" max="7684" width="8.7109375" style="296" customWidth="1"/>
    <col min="7685" max="7687" width="11.28515625" style="296" customWidth="1"/>
    <col min="7688" max="7689" width="12.28515625" style="296" customWidth="1"/>
    <col min="7690" max="7690" width="14.28515625" style="296" customWidth="1"/>
    <col min="7691" max="7691" width="13.140625" style="296" customWidth="1"/>
    <col min="7692" max="7692" width="13.28515625" style="296" customWidth="1"/>
    <col min="7693" max="7693" width="12.85546875" style="296" customWidth="1"/>
    <col min="7694" max="7694" width="12.28515625" style="296" customWidth="1"/>
    <col min="7695" max="7695" width="15.42578125" style="296" customWidth="1"/>
    <col min="7696" max="7696" width="15.28515625" style="296" customWidth="1"/>
    <col min="7697" max="7697" width="11.28515625" style="296" customWidth="1"/>
    <col min="7698" max="7699" width="9" style="296" customWidth="1"/>
    <col min="7700" max="7700" width="13" style="296" customWidth="1"/>
    <col min="7701" max="7701" width="11.5703125" style="296" customWidth="1"/>
    <col min="7702" max="7703" width="10.28515625" style="296" customWidth="1"/>
    <col min="7704" max="7708" width="0" style="296" hidden="1" customWidth="1"/>
    <col min="7709" max="7713" width="14.5703125" style="296" customWidth="1"/>
    <col min="7714" max="7714" width="0" style="296" hidden="1" customWidth="1"/>
    <col min="7715" max="7715" width="18.5703125" style="296" customWidth="1"/>
    <col min="7716" max="7716" width="20.28515625" style="296" customWidth="1"/>
    <col min="7717" max="7717" width="9.140625" style="296" customWidth="1"/>
    <col min="7718" max="7935" width="9.140625" style="296"/>
    <col min="7936" max="7936" width="51" style="296" customWidth="1"/>
    <col min="7937" max="7940" width="8.7109375" style="296" customWidth="1"/>
    <col min="7941" max="7943" width="11.28515625" style="296" customWidth="1"/>
    <col min="7944" max="7945" width="12.28515625" style="296" customWidth="1"/>
    <col min="7946" max="7946" width="14.28515625" style="296" customWidth="1"/>
    <col min="7947" max="7947" width="13.140625" style="296" customWidth="1"/>
    <col min="7948" max="7948" width="13.28515625" style="296" customWidth="1"/>
    <col min="7949" max="7949" width="12.85546875" style="296" customWidth="1"/>
    <col min="7950" max="7950" width="12.28515625" style="296" customWidth="1"/>
    <col min="7951" max="7951" width="15.42578125" style="296" customWidth="1"/>
    <col min="7952" max="7952" width="15.28515625" style="296" customWidth="1"/>
    <col min="7953" max="7953" width="11.28515625" style="296" customWidth="1"/>
    <col min="7954" max="7955" width="9" style="296" customWidth="1"/>
    <col min="7956" max="7956" width="13" style="296" customWidth="1"/>
    <col min="7957" max="7957" width="11.5703125" style="296" customWidth="1"/>
    <col min="7958" max="7959" width="10.28515625" style="296" customWidth="1"/>
    <col min="7960" max="7964" width="0" style="296" hidden="1" customWidth="1"/>
    <col min="7965" max="7969" width="14.5703125" style="296" customWidth="1"/>
    <col min="7970" max="7970" width="0" style="296" hidden="1" customWidth="1"/>
    <col min="7971" max="7971" width="18.5703125" style="296" customWidth="1"/>
    <col min="7972" max="7972" width="20.28515625" style="296" customWidth="1"/>
    <col min="7973" max="7973" width="9.140625" style="296" customWidth="1"/>
    <col min="7974" max="8191" width="9.140625" style="296"/>
    <col min="8192" max="8192" width="51" style="296" customWidth="1"/>
    <col min="8193" max="8196" width="8.7109375" style="296" customWidth="1"/>
    <col min="8197" max="8199" width="11.28515625" style="296" customWidth="1"/>
    <col min="8200" max="8201" width="12.28515625" style="296" customWidth="1"/>
    <col min="8202" max="8202" width="14.28515625" style="296" customWidth="1"/>
    <col min="8203" max="8203" width="13.140625" style="296" customWidth="1"/>
    <col min="8204" max="8204" width="13.28515625" style="296" customWidth="1"/>
    <col min="8205" max="8205" width="12.85546875" style="296" customWidth="1"/>
    <col min="8206" max="8206" width="12.28515625" style="296" customWidth="1"/>
    <col min="8207" max="8207" width="15.42578125" style="296" customWidth="1"/>
    <col min="8208" max="8208" width="15.28515625" style="296" customWidth="1"/>
    <col min="8209" max="8209" width="11.28515625" style="296" customWidth="1"/>
    <col min="8210" max="8211" width="9" style="296" customWidth="1"/>
    <col min="8212" max="8212" width="13" style="296" customWidth="1"/>
    <col min="8213" max="8213" width="11.5703125" style="296" customWidth="1"/>
    <col min="8214" max="8215" width="10.28515625" style="296" customWidth="1"/>
    <col min="8216" max="8220" width="0" style="296" hidden="1" customWidth="1"/>
    <col min="8221" max="8225" width="14.5703125" style="296" customWidth="1"/>
    <col min="8226" max="8226" width="0" style="296" hidden="1" customWidth="1"/>
    <col min="8227" max="8227" width="18.5703125" style="296" customWidth="1"/>
    <col min="8228" max="8228" width="20.28515625" style="296" customWidth="1"/>
    <col min="8229" max="8229" width="9.140625" style="296" customWidth="1"/>
    <col min="8230" max="8447" width="9.140625" style="296"/>
    <col min="8448" max="8448" width="51" style="296" customWidth="1"/>
    <col min="8449" max="8452" width="8.7109375" style="296" customWidth="1"/>
    <col min="8453" max="8455" width="11.28515625" style="296" customWidth="1"/>
    <col min="8456" max="8457" width="12.28515625" style="296" customWidth="1"/>
    <col min="8458" max="8458" width="14.28515625" style="296" customWidth="1"/>
    <col min="8459" max="8459" width="13.140625" style="296" customWidth="1"/>
    <col min="8460" max="8460" width="13.28515625" style="296" customWidth="1"/>
    <col min="8461" max="8461" width="12.85546875" style="296" customWidth="1"/>
    <col min="8462" max="8462" width="12.28515625" style="296" customWidth="1"/>
    <col min="8463" max="8463" width="15.42578125" style="296" customWidth="1"/>
    <col min="8464" max="8464" width="15.28515625" style="296" customWidth="1"/>
    <col min="8465" max="8465" width="11.28515625" style="296" customWidth="1"/>
    <col min="8466" max="8467" width="9" style="296" customWidth="1"/>
    <col min="8468" max="8468" width="13" style="296" customWidth="1"/>
    <col min="8469" max="8469" width="11.5703125" style="296" customWidth="1"/>
    <col min="8470" max="8471" width="10.28515625" style="296" customWidth="1"/>
    <col min="8472" max="8476" width="0" style="296" hidden="1" customWidth="1"/>
    <col min="8477" max="8481" width="14.5703125" style="296" customWidth="1"/>
    <col min="8482" max="8482" width="0" style="296" hidden="1" customWidth="1"/>
    <col min="8483" max="8483" width="18.5703125" style="296" customWidth="1"/>
    <col min="8484" max="8484" width="20.28515625" style="296" customWidth="1"/>
    <col min="8485" max="8485" width="9.140625" style="296" customWidth="1"/>
    <col min="8486" max="8703" width="9.140625" style="296"/>
    <col min="8704" max="8704" width="51" style="296" customWidth="1"/>
    <col min="8705" max="8708" width="8.7109375" style="296" customWidth="1"/>
    <col min="8709" max="8711" width="11.28515625" style="296" customWidth="1"/>
    <col min="8712" max="8713" width="12.28515625" style="296" customWidth="1"/>
    <col min="8714" max="8714" width="14.28515625" style="296" customWidth="1"/>
    <col min="8715" max="8715" width="13.140625" style="296" customWidth="1"/>
    <col min="8716" max="8716" width="13.28515625" style="296" customWidth="1"/>
    <col min="8717" max="8717" width="12.85546875" style="296" customWidth="1"/>
    <col min="8718" max="8718" width="12.28515625" style="296" customWidth="1"/>
    <col min="8719" max="8719" width="15.42578125" style="296" customWidth="1"/>
    <col min="8720" max="8720" width="15.28515625" style="296" customWidth="1"/>
    <col min="8721" max="8721" width="11.28515625" style="296" customWidth="1"/>
    <col min="8722" max="8723" width="9" style="296" customWidth="1"/>
    <col min="8724" max="8724" width="13" style="296" customWidth="1"/>
    <col min="8725" max="8725" width="11.5703125" style="296" customWidth="1"/>
    <col min="8726" max="8727" width="10.28515625" style="296" customWidth="1"/>
    <col min="8728" max="8732" width="0" style="296" hidden="1" customWidth="1"/>
    <col min="8733" max="8737" width="14.5703125" style="296" customWidth="1"/>
    <col min="8738" max="8738" width="0" style="296" hidden="1" customWidth="1"/>
    <col min="8739" max="8739" width="18.5703125" style="296" customWidth="1"/>
    <col min="8740" max="8740" width="20.28515625" style="296" customWidth="1"/>
    <col min="8741" max="8741" width="9.140625" style="296" customWidth="1"/>
    <col min="8742" max="8959" width="9.140625" style="296"/>
    <col min="8960" max="8960" width="51" style="296" customWidth="1"/>
    <col min="8961" max="8964" width="8.7109375" style="296" customWidth="1"/>
    <col min="8965" max="8967" width="11.28515625" style="296" customWidth="1"/>
    <col min="8968" max="8969" width="12.28515625" style="296" customWidth="1"/>
    <col min="8970" max="8970" width="14.28515625" style="296" customWidth="1"/>
    <col min="8971" max="8971" width="13.140625" style="296" customWidth="1"/>
    <col min="8972" max="8972" width="13.28515625" style="296" customWidth="1"/>
    <col min="8973" max="8973" width="12.85546875" style="296" customWidth="1"/>
    <col min="8974" max="8974" width="12.28515625" style="296" customWidth="1"/>
    <col min="8975" max="8975" width="15.42578125" style="296" customWidth="1"/>
    <col min="8976" max="8976" width="15.28515625" style="296" customWidth="1"/>
    <col min="8977" max="8977" width="11.28515625" style="296" customWidth="1"/>
    <col min="8978" max="8979" width="9" style="296" customWidth="1"/>
    <col min="8980" max="8980" width="13" style="296" customWidth="1"/>
    <col min="8981" max="8981" width="11.5703125" style="296" customWidth="1"/>
    <col min="8982" max="8983" width="10.28515625" style="296" customWidth="1"/>
    <col min="8984" max="8988" width="0" style="296" hidden="1" customWidth="1"/>
    <col min="8989" max="8993" width="14.5703125" style="296" customWidth="1"/>
    <col min="8994" max="8994" width="0" style="296" hidden="1" customWidth="1"/>
    <col min="8995" max="8995" width="18.5703125" style="296" customWidth="1"/>
    <col min="8996" max="8996" width="20.28515625" style="296" customWidth="1"/>
    <col min="8997" max="8997" width="9.140625" style="296" customWidth="1"/>
    <col min="8998" max="9215" width="9.140625" style="296"/>
    <col min="9216" max="9216" width="51" style="296" customWidth="1"/>
    <col min="9217" max="9220" width="8.7109375" style="296" customWidth="1"/>
    <col min="9221" max="9223" width="11.28515625" style="296" customWidth="1"/>
    <col min="9224" max="9225" width="12.28515625" style="296" customWidth="1"/>
    <col min="9226" max="9226" width="14.28515625" style="296" customWidth="1"/>
    <col min="9227" max="9227" width="13.140625" style="296" customWidth="1"/>
    <col min="9228" max="9228" width="13.28515625" style="296" customWidth="1"/>
    <col min="9229" max="9229" width="12.85546875" style="296" customWidth="1"/>
    <col min="9230" max="9230" width="12.28515625" style="296" customWidth="1"/>
    <col min="9231" max="9231" width="15.42578125" style="296" customWidth="1"/>
    <col min="9232" max="9232" width="15.28515625" style="296" customWidth="1"/>
    <col min="9233" max="9233" width="11.28515625" style="296" customWidth="1"/>
    <col min="9234" max="9235" width="9" style="296" customWidth="1"/>
    <col min="9236" max="9236" width="13" style="296" customWidth="1"/>
    <col min="9237" max="9237" width="11.5703125" style="296" customWidth="1"/>
    <col min="9238" max="9239" width="10.28515625" style="296" customWidth="1"/>
    <col min="9240" max="9244" width="0" style="296" hidden="1" customWidth="1"/>
    <col min="9245" max="9249" width="14.5703125" style="296" customWidth="1"/>
    <col min="9250" max="9250" width="0" style="296" hidden="1" customWidth="1"/>
    <col min="9251" max="9251" width="18.5703125" style="296" customWidth="1"/>
    <col min="9252" max="9252" width="20.28515625" style="296" customWidth="1"/>
    <col min="9253" max="9253" width="9.140625" style="296" customWidth="1"/>
    <col min="9254" max="9471" width="9.140625" style="296"/>
    <col min="9472" max="9472" width="51" style="296" customWidth="1"/>
    <col min="9473" max="9476" width="8.7109375" style="296" customWidth="1"/>
    <col min="9477" max="9479" width="11.28515625" style="296" customWidth="1"/>
    <col min="9480" max="9481" width="12.28515625" style="296" customWidth="1"/>
    <col min="9482" max="9482" width="14.28515625" style="296" customWidth="1"/>
    <col min="9483" max="9483" width="13.140625" style="296" customWidth="1"/>
    <col min="9484" max="9484" width="13.28515625" style="296" customWidth="1"/>
    <col min="9485" max="9485" width="12.85546875" style="296" customWidth="1"/>
    <col min="9486" max="9486" width="12.28515625" style="296" customWidth="1"/>
    <col min="9487" max="9487" width="15.42578125" style="296" customWidth="1"/>
    <col min="9488" max="9488" width="15.28515625" style="296" customWidth="1"/>
    <col min="9489" max="9489" width="11.28515625" style="296" customWidth="1"/>
    <col min="9490" max="9491" width="9" style="296" customWidth="1"/>
    <col min="9492" max="9492" width="13" style="296" customWidth="1"/>
    <col min="9493" max="9493" width="11.5703125" style="296" customWidth="1"/>
    <col min="9494" max="9495" width="10.28515625" style="296" customWidth="1"/>
    <col min="9496" max="9500" width="0" style="296" hidden="1" customWidth="1"/>
    <col min="9501" max="9505" width="14.5703125" style="296" customWidth="1"/>
    <col min="9506" max="9506" width="0" style="296" hidden="1" customWidth="1"/>
    <col min="9507" max="9507" width="18.5703125" style="296" customWidth="1"/>
    <col min="9508" max="9508" width="20.28515625" style="296" customWidth="1"/>
    <col min="9509" max="9509" width="9.140625" style="296" customWidth="1"/>
    <col min="9510" max="9727" width="9.140625" style="296"/>
    <col min="9728" max="9728" width="51" style="296" customWidth="1"/>
    <col min="9729" max="9732" width="8.7109375" style="296" customWidth="1"/>
    <col min="9733" max="9735" width="11.28515625" style="296" customWidth="1"/>
    <col min="9736" max="9737" width="12.28515625" style="296" customWidth="1"/>
    <col min="9738" max="9738" width="14.28515625" style="296" customWidth="1"/>
    <col min="9739" max="9739" width="13.140625" style="296" customWidth="1"/>
    <col min="9740" max="9740" width="13.28515625" style="296" customWidth="1"/>
    <col min="9741" max="9741" width="12.85546875" style="296" customWidth="1"/>
    <col min="9742" max="9742" width="12.28515625" style="296" customWidth="1"/>
    <col min="9743" max="9743" width="15.42578125" style="296" customWidth="1"/>
    <col min="9744" max="9744" width="15.28515625" style="296" customWidth="1"/>
    <col min="9745" max="9745" width="11.28515625" style="296" customWidth="1"/>
    <col min="9746" max="9747" width="9" style="296" customWidth="1"/>
    <col min="9748" max="9748" width="13" style="296" customWidth="1"/>
    <col min="9749" max="9749" width="11.5703125" style="296" customWidth="1"/>
    <col min="9750" max="9751" width="10.28515625" style="296" customWidth="1"/>
    <col min="9752" max="9756" width="0" style="296" hidden="1" customWidth="1"/>
    <col min="9757" max="9761" width="14.5703125" style="296" customWidth="1"/>
    <col min="9762" max="9762" width="0" style="296" hidden="1" customWidth="1"/>
    <col min="9763" max="9763" width="18.5703125" style="296" customWidth="1"/>
    <col min="9764" max="9764" width="20.28515625" style="296" customWidth="1"/>
    <col min="9765" max="9765" width="9.140625" style="296" customWidth="1"/>
    <col min="9766" max="9983" width="9.140625" style="296"/>
    <col min="9984" max="9984" width="51" style="296" customWidth="1"/>
    <col min="9985" max="9988" width="8.7109375" style="296" customWidth="1"/>
    <col min="9989" max="9991" width="11.28515625" style="296" customWidth="1"/>
    <col min="9992" max="9993" width="12.28515625" style="296" customWidth="1"/>
    <col min="9994" max="9994" width="14.28515625" style="296" customWidth="1"/>
    <col min="9995" max="9995" width="13.140625" style="296" customWidth="1"/>
    <col min="9996" max="9996" width="13.28515625" style="296" customWidth="1"/>
    <col min="9997" max="9997" width="12.85546875" style="296" customWidth="1"/>
    <col min="9998" max="9998" width="12.28515625" style="296" customWidth="1"/>
    <col min="9999" max="9999" width="15.42578125" style="296" customWidth="1"/>
    <col min="10000" max="10000" width="15.28515625" style="296" customWidth="1"/>
    <col min="10001" max="10001" width="11.28515625" style="296" customWidth="1"/>
    <col min="10002" max="10003" width="9" style="296" customWidth="1"/>
    <col min="10004" max="10004" width="13" style="296" customWidth="1"/>
    <col min="10005" max="10005" width="11.5703125" style="296" customWidth="1"/>
    <col min="10006" max="10007" width="10.28515625" style="296" customWidth="1"/>
    <col min="10008" max="10012" width="0" style="296" hidden="1" customWidth="1"/>
    <col min="10013" max="10017" width="14.5703125" style="296" customWidth="1"/>
    <col min="10018" max="10018" width="0" style="296" hidden="1" customWidth="1"/>
    <col min="10019" max="10019" width="18.5703125" style="296" customWidth="1"/>
    <col min="10020" max="10020" width="20.28515625" style="296" customWidth="1"/>
    <col min="10021" max="10021" width="9.140625" style="296" customWidth="1"/>
    <col min="10022" max="10239" width="9.140625" style="296"/>
    <col min="10240" max="10240" width="51" style="296" customWidth="1"/>
    <col min="10241" max="10244" width="8.7109375" style="296" customWidth="1"/>
    <col min="10245" max="10247" width="11.28515625" style="296" customWidth="1"/>
    <col min="10248" max="10249" width="12.28515625" style="296" customWidth="1"/>
    <col min="10250" max="10250" width="14.28515625" style="296" customWidth="1"/>
    <col min="10251" max="10251" width="13.140625" style="296" customWidth="1"/>
    <col min="10252" max="10252" width="13.28515625" style="296" customWidth="1"/>
    <col min="10253" max="10253" width="12.85546875" style="296" customWidth="1"/>
    <col min="10254" max="10254" width="12.28515625" style="296" customWidth="1"/>
    <col min="10255" max="10255" width="15.42578125" style="296" customWidth="1"/>
    <col min="10256" max="10256" width="15.28515625" style="296" customWidth="1"/>
    <col min="10257" max="10257" width="11.28515625" style="296" customWidth="1"/>
    <col min="10258" max="10259" width="9" style="296" customWidth="1"/>
    <col min="10260" max="10260" width="13" style="296" customWidth="1"/>
    <col min="10261" max="10261" width="11.5703125" style="296" customWidth="1"/>
    <col min="10262" max="10263" width="10.28515625" style="296" customWidth="1"/>
    <col min="10264" max="10268" width="0" style="296" hidden="1" customWidth="1"/>
    <col min="10269" max="10273" width="14.5703125" style="296" customWidth="1"/>
    <col min="10274" max="10274" width="0" style="296" hidden="1" customWidth="1"/>
    <col min="10275" max="10275" width="18.5703125" style="296" customWidth="1"/>
    <col min="10276" max="10276" width="20.28515625" style="296" customWidth="1"/>
    <col min="10277" max="10277" width="9.140625" style="296" customWidth="1"/>
    <col min="10278" max="10495" width="9.140625" style="296"/>
    <col min="10496" max="10496" width="51" style="296" customWidth="1"/>
    <col min="10497" max="10500" width="8.7109375" style="296" customWidth="1"/>
    <col min="10501" max="10503" width="11.28515625" style="296" customWidth="1"/>
    <col min="10504" max="10505" width="12.28515625" style="296" customWidth="1"/>
    <col min="10506" max="10506" width="14.28515625" style="296" customWidth="1"/>
    <col min="10507" max="10507" width="13.140625" style="296" customWidth="1"/>
    <col min="10508" max="10508" width="13.28515625" style="296" customWidth="1"/>
    <col min="10509" max="10509" width="12.85546875" style="296" customWidth="1"/>
    <col min="10510" max="10510" width="12.28515625" style="296" customWidth="1"/>
    <col min="10511" max="10511" width="15.42578125" style="296" customWidth="1"/>
    <col min="10512" max="10512" width="15.28515625" style="296" customWidth="1"/>
    <col min="10513" max="10513" width="11.28515625" style="296" customWidth="1"/>
    <col min="10514" max="10515" width="9" style="296" customWidth="1"/>
    <col min="10516" max="10516" width="13" style="296" customWidth="1"/>
    <col min="10517" max="10517" width="11.5703125" style="296" customWidth="1"/>
    <col min="10518" max="10519" width="10.28515625" style="296" customWidth="1"/>
    <col min="10520" max="10524" width="0" style="296" hidden="1" customWidth="1"/>
    <col min="10525" max="10529" width="14.5703125" style="296" customWidth="1"/>
    <col min="10530" max="10530" width="0" style="296" hidden="1" customWidth="1"/>
    <col min="10531" max="10531" width="18.5703125" style="296" customWidth="1"/>
    <col min="10532" max="10532" width="20.28515625" style="296" customWidth="1"/>
    <col min="10533" max="10533" width="9.140625" style="296" customWidth="1"/>
    <col min="10534" max="10751" width="9.140625" style="296"/>
    <col min="10752" max="10752" width="51" style="296" customWidth="1"/>
    <col min="10753" max="10756" width="8.7109375" style="296" customWidth="1"/>
    <col min="10757" max="10759" width="11.28515625" style="296" customWidth="1"/>
    <col min="10760" max="10761" width="12.28515625" style="296" customWidth="1"/>
    <col min="10762" max="10762" width="14.28515625" style="296" customWidth="1"/>
    <col min="10763" max="10763" width="13.140625" style="296" customWidth="1"/>
    <col min="10764" max="10764" width="13.28515625" style="296" customWidth="1"/>
    <col min="10765" max="10765" width="12.85546875" style="296" customWidth="1"/>
    <col min="10766" max="10766" width="12.28515625" style="296" customWidth="1"/>
    <col min="10767" max="10767" width="15.42578125" style="296" customWidth="1"/>
    <col min="10768" max="10768" width="15.28515625" style="296" customWidth="1"/>
    <col min="10769" max="10769" width="11.28515625" style="296" customWidth="1"/>
    <col min="10770" max="10771" width="9" style="296" customWidth="1"/>
    <col min="10772" max="10772" width="13" style="296" customWidth="1"/>
    <col min="10773" max="10773" width="11.5703125" style="296" customWidth="1"/>
    <col min="10774" max="10775" width="10.28515625" style="296" customWidth="1"/>
    <col min="10776" max="10780" width="0" style="296" hidden="1" customWidth="1"/>
    <col min="10781" max="10785" width="14.5703125" style="296" customWidth="1"/>
    <col min="10786" max="10786" width="0" style="296" hidden="1" customWidth="1"/>
    <col min="10787" max="10787" width="18.5703125" style="296" customWidth="1"/>
    <col min="10788" max="10788" width="20.28515625" style="296" customWidth="1"/>
    <col min="10789" max="10789" width="9.140625" style="296" customWidth="1"/>
    <col min="10790" max="11007" width="9.140625" style="296"/>
    <col min="11008" max="11008" width="51" style="296" customWidth="1"/>
    <col min="11009" max="11012" width="8.7109375" style="296" customWidth="1"/>
    <col min="11013" max="11015" width="11.28515625" style="296" customWidth="1"/>
    <col min="11016" max="11017" width="12.28515625" style="296" customWidth="1"/>
    <col min="11018" max="11018" width="14.28515625" style="296" customWidth="1"/>
    <col min="11019" max="11019" width="13.140625" style="296" customWidth="1"/>
    <col min="11020" max="11020" width="13.28515625" style="296" customWidth="1"/>
    <col min="11021" max="11021" width="12.85546875" style="296" customWidth="1"/>
    <col min="11022" max="11022" width="12.28515625" style="296" customWidth="1"/>
    <col min="11023" max="11023" width="15.42578125" style="296" customWidth="1"/>
    <col min="11024" max="11024" width="15.28515625" style="296" customWidth="1"/>
    <col min="11025" max="11025" width="11.28515625" style="296" customWidth="1"/>
    <col min="11026" max="11027" width="9" style="296" customWidth="1"/>
    <col min="11028" max="11028" width="13" style="296" customWidth="1"/>
    <col min="11029" max="11029" width="11.5703125" style="296" customWidth="1"/>
    <col min="11030" max="11031" width="10.28515625" style="296" customWidth="1"/>
    <col min="11032" max="11036" width="0" style="296" hidden="1" customWidth="1"/>
    <col min="11037" max="11041" width="14.5703125" style="296" customWidth="1"/>
    <col min="11042" max="11042" width="0" style="296" hidden="1" customWidth="1"/>
    <col min="11043" max="11043" width="18.5703125" style="296" customWidth="1"/>
    <col min="11044" max="11044" width="20.28515625" style="296" customWidth="1"/>
    <col min="11045" max="11045" width="9.140625" style="296" customWidth="1"/>
    <col min="11046" max="11263" width="9.140625" style="296"/>
    <col min="11264" max="11264" width="51" style="296" customWidth="1"/>
    <col min="11265" max="11268" width="8.7109375" style="296" customWidth="1"/>
    <col min="11269" max="11271" width="11.28515625" style="296" customWidth="1"/>
    <col min="11272" max="11273" width="12.28515625" style="296" customWidth="1"/>
    <col min="11274" max="11274" width="14.28515625" style="296" customWidth="1"/>
    <col min="11275" max="11275" width="13.140625" style="296" customWidth="1"/>
    <col min="11276" max="11276" width="13.28515625" style="296" customWidth="1"/>
    <col min="11277" max="11277" width="12.85546875" style="296" customWidth="1"/>
    <col min="11278" max="11278" width="12.28515625" style="296" customWidth="1"/>
    <col min="11279" max="11279" width="15.42578125" style="296" customWidth="1"/>
    <col min="11280" max="11280" width="15.28515625" style="296" customWidth="1"/>
    <col min="11281" max="11281" width="11.28515625" style="296" customWidth="1"/>
    <col min="11282" max="11283" width="9" style="296" customWidth="1"/>
    <col min="11284" max="11284" width="13" style="296" customWidth="1"/>
    <col min="11285" max="11285" width="11.5703125" style="296" customWidth="1"/>
    <col min="11286" max="11287" width="10.28515625" style="296" customWidth="1"/>
    <col min="11288" max="11292" width="0" style="296" hidden="1" customWidth="1"/>
    <col min="11293" max="11297" width="14.5703125" style="296" customWidth="1"/>
    <col min="11298" max="11298" width="0" style="296" hidden="1" customWidth="1"/>
    <col min="11299" max="11299" width="18.5703125" style="296" customWidth="1"/>
    <col min="11300" max="11300" width="20.28515625" style="296" customWidth="1"/>
    <col min="11301" max="11301" width="9.140625" style="296" customWidth="1"/>
    <col min="11302" max="11519" width="9.140625" style="296"/>
    <col min="11520" max="11520" width="51" style="296" customWidth="1"/>
    <col min="11521" max="11524" width="8.7109375" style="296" customWidth="1"/>
    <col min="11525" max="11527" width="11.28515625" style="296" customWidth="1"/>
    <col min="11528" max="11529" width="12.28515625" style="296" customWidth="1"/>
    <col min="11530" max="11530" width="14.28515625" style="296" customWidth="1"/>
    <col min="11531" max="11531" width="13.140625" style="296" customWidth="1"/>
    <col min="11532" max="11532" width="13.28515625" style="296" customWidth="1"/>
    <col min="11533" max="11533" width="12.85546875" style="296" customWidth="1"/>
    <col min="11534" max="11534" width="12.28515625" style="296" customWidth="1"/>
    <col min="11535" max="11535" width="15.42578125" style="296" customWidth="1"/>
    <col min="11536" max="11536" width="15.28515625" style="296" customWidth="1"/>
    <col min="11537" max="11537" width="11.28515625" style="296" customWidth="1"/>
    <col min="11538" max="11539" width="9" style="296" customWidth="1"/>
    <col min="11540" max="11540" width="13" style="296" customWidth="1"/>
    <col min="11541" max="11541" width="11.5703125" style="296" customWidth="1"/>
    <col min="11542" max="11543" width="10.28515625" style="296" customWidth="1"/>
    <col min="11544" max="11548" width="0" style="296" hidden="1" customWidth="1"/>
    <col min="11549" max="11553" width="14.5703125" style="296" customWidth="1"/>
    <col min="11554" max="11554" width="0" style="296" hidden="1" customWidth="1"/>
    <col min="11555" max="11555" width="18.5703125" style="296" customWidth="1"/>
    <col min="11556" max="11556" width="20.28515625" style="296" customWidth="1"/>
    <col min="11557" max="11557" width="9.140625" style="296" customWidth="1"/>
    <col min="11558" max="11775" width="9.140625" style="296"/>
    <col min="11776" max="11776" width="51" style="296" customWidth="1"/>
    <col min="11777" max="11780" width="8.7109375" style="296" customWidth="1"/>
    <col min="11781" max="11783" width="11.28515625" style="296" customWidth="1"/>
    <col min="11784" max="11785" width="12.28515625" style="296" customWidth="1"/>
    <col min="11786" max="11786" width="14.28515625" style="296" customWidth="1"/>
    <col min="11787" max="11787" width="13.140625" style="296" customWidth="1"/>
    <col min="11788" max="11788" width="13.28515625" style="296" customWidth="1"/>
    <col min="11789" max="11789" width="12.85546875" style="296" customWidth="1"/>
    <col min="11790" max="11790" width="12.28515625" style="296" customWidth="1"/>
    <col min="11791" max="11791" width="15.42578125" style="296" customWidth="1"/>
    <col min="11792" max="11792" width="15.28515625" style="296" customWidth="1"/>
    <col min="11793" max="11793" width="11.28515625" style="296" customWidth="1"/>
    <col min="11794" max="11795" width="9" style="296" customWidth="1"/>
    <col min="11796" max="11796" width="13" style="296" customWidth="1"/>
    <col min="11797" max="11797" width="11.5703125" style="296" customWidth="1"/>
    <col min="11798" max="11799" width="10.28515625" style="296" customWidth="1"/>
    <col min="11800" max="11804" width="0" style="296" hidden="1" customWidth="1"/>
    <col min="11805" max="11809" width="14.5703125" style="296" customWidth="1"/>
    <col min="11810" max="11810" width="0" style="296" hidden="1" customWidth="1"/>
    <col min="11811" max="11811" width="18.5703125" style="296" customWidth="1"/>
    <col min="11812" max="11812" width="20.28515625" style="296" customWidth="1"/>
    <col min="11813" max="11813" width="9.140625" style="296" customWidth="1"/>
    <col min="11814" max="12031" width="9.140625" style="296"/>
    <col min="12032" max="12032" width="51" style="296" customWidth="1"/>
    <col min="12033" max="12036" width="8.7109375" style="296" customWidth="1"/>
    <col min="12037" max="12039" width="11.28515625" style="296" customWidth="1"/>
    <col min="12040" max="12041" width="12.28515625" style="296" customWidth="1"/>
    <col min="12042" max="12042" width="14.28515625" style="296" customWidth="1"/>
    <col min="12043" max="12043" width="13.140625" style="296" customWidth="1"/>
    <col min="12044" max="12044" width="13.28515625" style="296" customWidth="1"/>
    <col min="12045" max="12045" width="12.85546875" style="296" customWidth="1"/>
    <col min="12046" max="12046" width="12.28515625" style="296" customWidth="1"/>
    <col min="12047" max="12047" width="15.42578125" style="296" customWidth="1"/>
    <col min="12048" max="12048" width="15.28515625" style="296" customWidth="1"/>
    <col min="12049" max="12049" width="11.28515625" style="296" customWidth="1"/>
    <col min="12050" max="12051" width="9" style="296" customWidth="1"/>
    <col min="12052" max="12052" width="13" style="296" customWidth="1"/>
    <col min="12053" max="12053" width="11.5703125" style="296" customWidth="1"/>
    <col min="12054" max="12055" width="10.28515625" style="296" customWidth="1"/>
    <col min="12056" max="12060" width="0" style="296" hidden="1" customWidth="1"/>
    <col min="12061" max="12065" width="14.5703125" style="296" customWidth="1"/>
    <col min="12066" max="12066" width="0" style="296" hidden="1" customWidth="1"/>
    <col min="12067" max="12067" width="18.5703125" style="296" customWidth="1"/>
    <col min="12068" max="12068" width="20.28515625" style="296" customWidth="1"/>
    <col min="12069" max="12069" width="9.140625" style="296" customWidth="1"/>
    <col min="12070" max="12287" width="9.140625" style="296"/>
    <col min="12288" max="12288" width="51" style="296" customWidth="1"/>
    <col min="12289" max="12292" width="8.7109375" style="296" customWidth="1"/>
    <col min="12293" max="12295" width="11.28515625" style="296" customWidth="1"/>
    <col min="12296" max="12297" width="12.28515625" style="296" customWidth="1"/>
    <col min="12298" max="12298" width="14.28515625" style="296" customWidth="1"/>
    <col min="12299" max="12299" width="13.140625" style="296" customWidth="1"/>
    <col min="12300" max="12300" width="13.28515625" style="296" customWidth="1"/>
    <col min="12301" max="12301" width="12.85546875" style="296" customWidth="1"/>
    <col min="12302" max="12302" width="12.28515625" style="296" customWidth="1"/>
    <col min="12303" max="12303" width="15.42578125" style="296" customWidth="1"/>
    <col min="12304" max="12304" width="15.28515625" style="296" customWidth="1"/>
    <col min="12305" max="12305" width="11.28515625" style="296" customWidth="1"/>
    <col min="12306" max="12307" width="9" style="296" customWidth="1"/>
    <col min="12308" max="12308" width="13" style="296" customWidth="1"/>
    <col min="12309" max="12309" width="11.5703125" style="296" customWidth="1"/>
    <col min="12310" max="12311" width="10.28515625" style="296" customWidth="1"/>
    <col min="12312" max="12316" width="0" style="296" hidden="1" customWidth="1"/>
    <col min="12317" max="12321" width="14.5703125" style="296" customWidth="1"/>
    <col min="12322" max="12322" width="0" style="296" hidden="1" customWidth="1"/>
    <col min="12323" max="12323" width="18.5703125" style="296" customWidth="1"/>
    <col min="12324" max="12324" width="20.28515625" style="296" customWidth="1"/>
    <col min="12325" max="12325" width="9.140625" style="296" customWidth="1"/>
    <col min="12326" max="12543" width="9.140625" style="296"/>
    <col min="12544" max="12544" width="51" style="296" customWidth="1"/>
    <col min="12545" max="12548" width="8.7109375" style="296" customWidth="1"/>
    <col min="12549" max="12551" width="11.28515625" style="296" customWidth="1"/>
    <col min="12552" max="12553" width="12.28515625" style="296" customWidth="1"/>
    <col min="12554" max="12554" width="14.28515625" style="296" customWidth="1"/>
    <col min="12555" max="12555" width="13.140625" style="296" customWidth="1"/>
    <col min="12556" max="12556" width="13.28515625" style="296" customWidth="1"/>
    <col min="12557" max="12557" width="12.85546875" style="296" customWidth="1"/>
    <col min="12558" max="12558" width="12.28515625" style="296" customWidth="1"/>
    <col min="12559" max="12559" width="15.42578125" style="296" customWidth="1"/>
    <col min="12560" max="12560" width="15.28515625" style="296" customWidth="1"/>
    <col min="12561" max="12561" width="11.28515625" style="296" customWidth="1"/>
    <col min="12562" max="12563" width="9" style="296" customWidth="1"/>
    <col min="12564" max="12564" width="13" style="296" customWidth="1"/>
    <col min="12565" max="12565" width="11.5703125" style="296" customWidth="1"/>
    <col min="12566" max="12567" width="10.28515625" style="296" customWidth="1"/>
    <col min="12568" max="12572" width="0" style="296" hidden="1" customWidth="1"/>
    <col min="12573" max="12577" width="14.5703125" style="296" customWidth="1"/>
    <col min="12578" max="12578" width="0" style="296" hidden="1" customWidth="1"/>
    <col min="12579" max="12579" width="18.5703125" style="296" customWidth="1"/>
    <col min="12580" max="12580" width="20.28515625" style="296" customWidth="1"/>
    <col min="12581" max="12581" width="9.140625" style="296" customWidth="1"/>
    <col min="12582" max="12799" width="9.140625" style="296"/>
    <col min="12800" max="12800" width="51" style="296" customWidth="1"/>
    <col min="12801" max="12804" width="8.7109375" style="296" customWidth="1"/>
    <col min="12805" max="12807" width="11.28515625" style="296" customWidth="1"/>
    <col min="12808" max="12809" width="12.28515625" style="296" customWidth="1"/>
    <col min="12810" max="12810" width="14.28515625" style="296" customWidth="1"/>
    <col min="12811" max="12811" width="13.140625" style="296" customWidth="1"/>
    <col min="12812" max="12812" width="13.28515625" style="296" customWidth="1"/>
    <col min="12813" max="12813" width="12.85546875" style="296" customWidth="1"/>
    <col min="12814" max="12814" width="12.28515625" style="296" customWidth="1"/>
    <col min="12815" max="12815" width="15.42578125" style="296" customWidth="1"/>
    <col min="12816" max="12816" width="15.28515625" style="296" customWidth="1"/>
    <col min="12817" max="12817" width="11.28515625" style="296" customWidth="1"/>
    <col min="12818" max="12819" width="9" style="296" customWidth="1"/>
    <col min="12820" max="12820" width="13" style="296" customWidth="1"/>
    <col min="12821" max="12821" width="11.5703125" style="296" customWidth="1"/>
    <col min="12822" max="12823" width="10.28515625" style="296" customWidth="1"/>
    <col min="12824" max="12828" width="0" style="296" hidden="1" customWidth="1"/>
    <col min="12829" max="12833" width="14.5703125" style="296" customWidth="1"/>
    <col min="12834" max="12834" width="0" style="296" hidden="1" customWidth="1"/>
    <col min="12835" max="12835" width="18.5703125" style="296" customWidth="1"/>
    <col min="12836" max="12836" width="20.28515625" style="296" customWidth="1"/>
    <col min="12837" max="12837" width="9.140625" style="296" customWidth="1"/>
    <col min="12838" max="13055" width="9.140625" style="296"/>
    <col min="13056" max="13056" width="51" style="296" customWidth="1"/>
    <col min="13057" max="13060" width="8.7109375" style="296" customWidth="1"/>
    <col min="13061" max="13063" width="11.28515625" style="296" customWidth="1"/>
    <col min="13064" max="13065" width="12.28515625" style="296" customWidth="1"/>
    <col min="13066" max="13066" width="14.28515625" style="296" customWidth="1"/>
    <col min="13067" max="13067" width="13.140625" style="296" customWidth="1"/>
    <col min="13068" max="13068" width="13.28515625" style="296" customWidth="1"/>
    <col min="13069" max="13069" width="12.85546875" style="296" customWidth="1"/>
    <col min="13070" max="13070" width="12.28515625" style="296" customWidth="1"/>
    <col min="13071" max="13071" width="15.42578125" style="296" customWidth="1"/>
    <col min="13072" max="13072" width="15.28515625" style="296" customWidth="1"/>
    <col min="13073" max="13073" width="11.28515625" style="296" customWidth="1"/>
    <col min="13074" max="13075" width="9" style="296" customWidth="1"/>
    <col min="13076" max="13076" width="13" style="296" customWidth="1"/>
    <col min="13077" max="13077" width="11.5703125" style="296" customWidth="1"/>
    <col min="13078" max="13079" width="10.28515625" style="296" customWidth="1"/>
    <col min="13080" max="13084" width="0" style="296" hidden="1" customWidth="1"/>
    <col min="13085" max="13089" width="14.5703125" style="296" customWidth="1"/>
    <col min="13090" max="13090" width="0" style="296" hidden="1" customWidth="1"/>
    <col min="13091" max="13091" width="18.5703125" style="296" customWidth="1"/>
    <col min="13092" max="13092" width="20.28515625" style="296" customWidth="1"/>
    <col min="13093" max="13093" width="9.140625" style="296" customWidth="1"/>
    <col min="13094" max="13311" width="9.140625" style="296"/>
    <col min="13312" max="13312" width="51" style="296" customWidth="1"/>
    <col min="13313" max="13316" width="8.7109375" style="296" customWidth="1"/>
    <col min="13317" max="13319" width="11.28515625" style="296" customWidth="1"/>
    <col min="13320" max="13321" width="12.28515625" style="296" customWidth="1"/>
    <col min="13322" max="13322" width="14.28515625" style="296" customWidth="1"/>
    <col min="13323" max="13323" width="13.140625" style="296" customWidth="1"/>
    <col min="13324" max="13324" width="13.28515625" style="296" customWidth="1"/>
    <col min="13325" max="13325" width="12.85546875" style="296" customWidth="1"/>
    <col min="13326" max="13326" width="12.28515625" style="296" customWidth="1"/>
    <col min="13327" max="13327" width="15.42578125" style="296" customWidth="1"/>
    <col min="13328" max="13328" width="15.28515625" style="296" customWidth="1"/>
    <col min="13329" max="13329" width="11.28515625" style="296" customWidth="1"/>
    <col min="13330" max="13331" width="9" style="296" customWidth="1"/>
    <col min="13332" max="13332" width="13" style="296" customWidth="1"/>
    <col min="13333" max="13333" width="11.5703125" style="296" customWidth="1"/>
    <col min="13334" max="13335" width="10.28515625" style="296" customWidth="1"/>
    <col min="13336" max="13340" width="0" style="296" hidden="1" customWidth="1"/>
    <col min="13341" max="13345" width="14.5703125" style="296" customWidth="1"/>
    <col min="13346" max="13346" width="0" style="296" hidden="1" customWidth="1"/>
    <col min="13347" max="13347" width="18.5703125" style="296" customWidth="1"/>
    <col min="13348" max="13348" width="20.28515625" style="296" customWidth="1"/>
    <col min="13349" max="13349" width="9.140625" style="296" customWidth="1"/>
    <col min="13350" max="13567" width="9.140625" style="296"/>
    <col min="13568" max="13568" width="51" style="296" customWidth="1"/>
    <col min="13569" max="13572" width="8.7109375" style="296" customWidth="1"/>
    <col min="13573" max="13575" width="11.28515625" style="296" customWidth="1"/>
    <col min="13576" max="13577" width="12.28515625" style="296" customWidth="1"/>
    <col min="13578" max="13578" width="14.28515625" style="296" customWidth="1"/>
    <col min="13579" max="13579" width="13.140625" style="296" customWidth="1"/>
    <col min="13580" max="13580" width="13.28515625" style="296" customWidth="1"/>
    <col min="13581" max="13581" width="12.85546875" style="296" customWidth="1"/>
    <col min="13582" max="13582" width="12.28515625" style="296" customWidth="1"/>
    <col min="13583" max="13583" width="15.42578125" style="296" customWidth="1"/>
    <col min="13584" max="13584" width="15.28515625" style="296" customWidth="1"/>
    <col min="13585" max="13585" width="11.28515625" style="296" customWidth="1"/>
    <col min="13586" max="13587" width="9" style="296" customWidth="1"/>
    <col min="13588" max="13588" width="13" style="296" customWidth="1"/>
    <col min="13589" max="13589" width="11.5703125" style="296" customWidth="1"/>
    <col min="13590" max="13591" width="10.28515625" style="296" customWidth="1"/>
    <col min="13592" max="13596" width="0" style="296" hidden="1" customWidth="1"/>
    <col min="13597" max="13601" width="14.5703125" style="296" customWidth="1"/>
    <col min="13602" max="13602" width="0" style="296" hidden="1" customWidth="1"/>
    <col min="13603" max="13603" width="18.5703125" style="296" customWidth="1"/>
    <col min="13604" max="13604" width="20.28515625" style="296" customWidth="1"/>
    <col min="13605" max="13605" width="9.140625" style="296" customWidth="1"/>
    <col min="13606" max="13823" width="9.140625" style="296"/>
    <col min="13824" max="13824" width="51" style="296" customWidth="1"/>
    <col min="13825" max="13828" width="8.7109375" style="296" customWidth="1"/>
    <col min="13829" max="13831" width="11.28515625" style="296" customWidth="1"/>
    <col min="13832" max="13833" width="12.28515625" style="296" customWidth="1"/>
    <col min="13834" max="13834" width="14.28515625" style="296" customWidth="1"/>
    <col min="13835" max="13835" width="13.140625" style="296" customWidth="1"/>
    <col min="13836" max="13836" width="13.28515625" style="296" customWidth="1"/>
    <col min="13837" max="13837" width="12.85546875" style="296" customWidth="1"/>
    <col min="13838" max="13838" width="12.28515625" style="296" customWidth="1"/>
    <col min="13839" max="13839" width="15.42578125" style="296" customWidth="1"/>
    <col min="13840" max="13840" width="15.28515625" style="296" customWidth="1"/>
    <col min="13841" max="13841" width="11.28515625" style="296" customWidth="1"/>
    <col min="13842" max="13843" width="9" style="296" customWidth="1"/>
    <col min="13844" max="13844" width="13" style="296" customWidth="1"/>
    <col min="13845" max="13845" width="11.5703125" style="296" customWidth="1"/>
    <col min="13846" max="13847" width="10.28515625" style="296" customWidth="1"/>
    <col min="13848" max="13852" width="0" style="296" hidden="1" customWidth="1"/>
    <col min="13853" max="13857" width="14.5703125" style="296" customWidth="1"/>
    <col min="13858" max="13858" width="0" style="296" hidden="1" customWidth="1"/>
    <col min="13859" max="13859" width="18.5703125" style="296" customWidth="1"/>
    <col min="13860" max="13860" width="20.28515625" style="296" customWidth="1"/>
    <col min="13861" max="13861" width="9.140625" style="296" customWidth="1"/>
    <col min="13862" max="14079" width="9.140625" style="296"/>
    <col min="14080" max="14080" width="51" style="296" customWidth="1"/>
    <col min="14081" max="14084" width="8.7109375" style="296" customWidth="1"/>
    <col min="14085" max="14087" width="11.28515625" style="296" customWidth="1"/>
    <col min="14088" max="14089" width="12.28515625" style="296" customWidth="1"/>
    <col min="14090" max="14090" width="14.28515625" style="296" customWidth="1"/>
    <col min="14091" max="14091" width="13.140625" style="296" customWidth="1"/>
    <col min="14092" max="14092" width="13.28515625" style="296" customWidth="1"/>
    <col min="14093" max="14093" width="12.85546875" style="296" customWidth="1"/>
    <col min="14094" max="14094" width="12.28515625" style="296" customWidth="1"/>
    <col min="14095" max="14095" width="15.42578125" style="296" customWidth="1"/>
    <col min="14096" max="14096" width="15.28515625" style="296" customWidth="1"/>
    <col min="14097" max="14097" width="11.28515625" style="296" customWidth="1"/>
    <col min="14098" max="14099" width="9" style="296" customWidth="1"/>
    <col min="14100" max="14100" width="13" style="296" customWidth="1"/>
    <col min="14101" max="14101" width="11.5703125" style="296" customWidth="1"/>
    <col min="14102" max="14103" width="10.28515625" style="296" customWidth="1"/>
    <col min="14104" max="14108" width="0" style="296" hidden="1" customWidth="1"/>
    <col min="14109" max="14113" width="14.5703125" style="296" customWidth="1"/>
    <col min="14114" max="14114" width="0" style="296" hidden="1" customWidth="1"/>
    <col min="14115" max="14115" width="18.5703125" style="296" customWidth="1"/>
    <col min="14116" max="14116" width="20.28515625" style="296" customWidth="1"/>
    <col min="14117" max="14117" width="9.140625" style="296" customWidth="1"/>
    <col min="14118" max="14335" width="9.140625" style="296"/>
    <col min="14336" max="14336" width="51" style="296" customWidth="1"/>
    <col min="14337" max="14340" width="8.7109375" style="296" customWidth="1"/>
    <col min="14341" max="14343" width="11.28515625" style="296" customWidth="1"/>
    <col min="14344" max="14345" width="12.28515625" style="296" customWidth="1"/>
    <col min="14346" max="14346" width="14.28515625" style="296" customWidth="1"/>
    <col min="14347" max="14347" width="13.140625" style="296" customWidth="1"/>
    <col min="14348" max="14348" width="13.28515625" style="296" customWidth="1"/>
    <col min="14349" max="14349" width="12.85546875" style="296" customWidth="1"/>
    <col min="14350" max="14350" width="12.28515625" style="296" customWidth="1"/>
    <col min="14351" max="14351" width="15.42578125" style="296" customWidth="1"/>
    <col min="14352" max="14352" width="15.28515625" style="296" customWidth="1"/>
    <col min="14353" max="14353" width="11.28515625" style="296" customWidth="1"/>
    <col min="14354" max="14355" width="9" style="296" customWidth="1"/>
    <col min="14356" max="14356" width="13" style="296" customWidth="1"/>
    <col min="14357" max="14357" width="11.5703125" style="296" customWidth="1"/>
    <col min="14358" max="14359" width="10.28515625" style="296" customWidth="1"/>
    <col min="14360" max="14364" width="0" style="296" hidden="1" customWidth="1"/>
    <col min="14365" max="14369" width="14.5703125" style="296" customWidth="1"/>
    <col min="14370" max="14370" width="0" style="296" hidden="1" customWidth="1"/>
    <col min="14371" max="14371" width="18.5703125" style="296" customWidth="1"/>
    <col min="14372" max="14372" width="20.28515625" style="296" customWidth="1"/>
    <col min="14373" max="14373" width="9.140625" style="296" customWidth="1"/>
    <col min="14374" max="14591" width="9.140625" style="296"/>
    <col min="14592" max="14592" width="51" style="296" customWidth="1"/>
    <col min="14593" max="14596" width="8.7109375" style="296" customWidth="1"/>
    <col min="14597" max="14599" width="11.28515625" style="296" customWidth="1"/>
    <col min="14600" max="14601" width="12.28515625" style="296" customWidth="1"/>
    <col min="14602" max="14602" width="14.28515625" style="296" customWidth="1"/>
    <col min="14603" max="14603" width="13.140625" style="296" customWidth="1"/>
    <col min="14604" max="14604" width="13.28515625" style="296" customWidth="1"/>
    <col min="14605" max="14605" width="12.85546875" style="296" customWidth="1"/>
    <col min="14606" max="14606" width="12.28515625" style="296" customWidth="1"/>
    <col min="14607" max="14607" width="15.42578125" style="296" customWidth="1"/>
    <col min="14608" max="14608" width="15.28515625" style="296" customWidth="1"/>
    <col min="14609" max="14609" width="11.28515625" style="296" customWidth="1"/>
    <col min="14610" max="14611" width="9" style="296" customWidth="1"/>
    <col min="14612" max="14612" width="13" style="296" customWidth="1"/>
    <col min="14613" max="14613" width="11.5703125" style="296" customWidth="1"/>
    <col min="14614" max="14615" width="10.28515625" style="296" customWidth="1"/>
    <col min="14616" max="14620" width="0" style="296" hidden="1" customWidth="1"/>
    <col min="14621" max="14625" width="14.5703125" style="296" customWidth="1"/>
    <col min="14626" max="14626" width="0" style="296" hidden="1" customWidth="1"/>
    <col min="14627" max="14627" width="18.5703125" style="296" customWidth="1"/>
    <col min="14628" max="14628" width="20.28515625" style="296" customWidth="1"/>
    <col min="14629" max="14629" width="9.140625" style="296" customWidth="1"/>
    <col min="14630" max="14847" width="9.140625" style="296"/>
    <col min="14848" max="14848" width="51" style="296" customWidth="1"/>
    <col min="14849" max="14852" width="8.7109375" style="296" customWidth="1"/>
    <col min="14853" max="14855" width="11.28515625" style="296" customWidth="1"/>
    <col min="14856" max="14857" width="12.28515625" style="296" customWidth="1"/>
    <col min="14858" max="14858" width="14.28515625" style="296" customWidth="1"/>
    <col min="14859" max="14859" width="13.140625" style="296" customWidth="1"/>
    <col min="14860" max="14860" width="13.28515625" style="296" customWidth="1"/>
    <col min="14861" max="14861" width="12.85546875" style="296" customWidth="1"/>
    <col min="14862" max="14862" width="12.28515625" style="296" customWidth="1"/>
    <col min="14863" max="14863" width="15.42578125" style="296" customWidth="1"/>
    <col min="14864" max="14864" width="15.28515625" style="296" customWidth="1"/>
    <col min="14865" max="14865" width="11.28515625" style="296" customWidth="1"/>
    <col min="14866" max="14867" width="9" style="296" customWidth="1"/>
    <col min="14868" max="14868" width="13" style="296" customWidth="1"/>
    <col min="14869" max="14869" width="11.5703125" style="296" customWidth="1"/>
    <col min="14870" max="14871" width="10.28515625" style="296" customWidth="1"/>
    <col min="14872" max="14876" width="0" style="296" hidden="1" customWidth="1"/>
    <col min="14877" max="14881" width="14.5703125" style="296" customWidth="1"/>
    <col min="14882" max="14882" width="0" style="296" hidden="1" customWidth="1"/>
    <col min="14883" max="14883" width="18.5703125" style="296" customWidth="1"/>
    <col min="14884" max="14884" width="20.28515625" style="296" customWidth="1"/>
    <col min="14885" max="14885" width="9.140625" style="296" customWidth="1"/>
    <col min="14886" max="15103" width="9.140625" style="296"/>
    <col min="15104" max="15104" width="51" style="296" customWidth="1"/>
    <col min="15105" max="15108" width="8.7109375" style="296" customWidth="1"/>
    <col min="15109" max="15111" width="11.28515625" style="296" customWidth="1"/>
    <col min="15112" max="15113" width="12.28515625" style="296" customWidth="1"/>
    <col min="15114" max="15114" width="14.28515625" style="296" customWidth="1"/>
    <col min="15115" max="15115" width="13.140625" style="296" customWidth="1"/>
    <col min="15116" max="15116" width="13.28515625" style="296" customWidth="1"/>
    <col min="15117" max="15117" width="12.85546875" style="296" customWidth="1"/>
    <col min="15118" max="15118" width="12.28515625" style="296" customWidth="1"/>
    <col min="15119" max="15119" width="15.42578125" style="296" customWidth="1"/>
    <col min="15120" max="15120" width="15.28515625" style="296" customWidth="1"/>
    <col min="15121" max="15121" width="11.28515625" style="296" customWidth="1"/>
    <col min="15122" max="15123" width="9" style="296" customWidth="1"/>
    <col min="15124" max="15124" width="13" style="296" customWidth="1"/>
    <col min="15125" max="15125" width="11.5703125" style="296" customWidth="1"/>
    <col min="15126" max="15127" width="10.28515625" style="296" customWidth="1"/>
    <col min="15128" max="15132" width="0" style="296" hidden="1" customWidth="1"/>
    <col min="15133" max="15137" width="14.5703125" style="296" customWidth="1"/>
    <col min="15138" max="15138" width="0" style="296" hidden="1" customWidth="1"/>
    <col min="15139" max="15139" width="18.5703125" style="296" customWidth="1"/>
    <col min="15140" max="15140" width="20.28515625" style="296" customWidth="1"/>
    <col min="15141" max="15141" width="9.140625" style="296" customWidth="1"/>
    <col min="15142" max="15359" width="9.140625" style="296"/>
    <col min="15360" max="15360" width="51" style="296" customWidth="1"/>
    <col min="15361" max="15364" width="8.7109375" style="296" customWidth="1"/>
    <col min="15365" max="15367" width="11.28515625" style="296" customWidth="1"/>
    <col min="15368" max="15369" width="12.28515625" style="296" customWidth="1"/>
    <col min="15370" max="15370" width="14.28515625" style="296" customWidth="1"/>
    <col min="15371" max="15371" width="13.140625" style="296" customWidth="1"/>
    <col min="15372" max="15372" width="13.28515625" style="296" customWidth="1"/>
    <col min="15373" max="15373" width="12.85546875" style="296" customWidth="1"/>
    <col min="15374" max="15374" width="12.28515625" style="296" customWidth="1"/>
    <col min="15375" max="15375" width="15.42578125" style="296" customWidth="1"/>
    <col min="15376" max="15376" width="15.28515625" style="296" customWidth="1"/>
    <col min="15377" max="15377" width="11.28515625" style="296" customWidth="1"/>
    <col min="15378" max="15379" width="9" style="296" customWidth="1"/>
    <col min="15380" max="15380" width="13" style="296" customWidth="1"/>
    <col min="15381" max="15381" width="11.5703125" style="296" customWidth="1"/>
    <col min="15382" max="15383" width="10.28515625" style="296" customWidth="1"/>
    <col min="15384" max="15388" width="0" style="296" hidden="1" customWidth="1"/>
    <col min="15389" max="15393" width="14.5703125" style="296" customWidth="1"/>
    <col min="15394" max="15394" width="0" style="296" hidden="1" customWidth="1"/>
    <col min="15395" max="15395" width="18.5703125" style="296" customWidth="1"/>
    <col min="15396" max="15396" width="20.28515625" style="296" customWidth="1"/>
    <col min="15397" max="15397" width="9.140625" style="296" customWidth="1"/>
    <col min="15398" max="15615" width="9.140625" style="296"/>
    <col min="15616" max="15616" width="51" style="296" customWidth="1"/>
    <col min="15617" max="15620" width="8.7109375" style="296" customWidth="1"/>
    <col min="15621" max="15623" width="11.28515625" style="296" customWidth="1"/>
    <col min="15624" max="15625" width="12.28515625" style="296" customWidth="1"/>
    <col min="15626" max="15626" width="14.28515625" style="296" customWidth="1"/>
    <col min="15627" max="15627" width="13.140625" style="296" customWidth="1"/>
    <col min="15628" max="15628" width="13.28515625" style="296" customWidth="1"/>
    <col min="15629" max="15629" width="12.85546875" style="296" customWidth="1"/>
    <col min="15630" max="15630" width="12.28515625" style="296" customWidth="1"/>
    <col min="15631" max="15631" width="15.42578125" style="296" customWidth="1"/>
    <col min="15632" max="15632" width="15.28515625" style="296" customWidth="1"/>
    <col min="15633" max="15633" width="11.28515625" style="296" customWidth="1"/>
    <col min="15634" max="15635" width="9" style="296" customWidth="1"/>
    <col min="15636" max="15636" width="13" style="296" customWidth="1"/>
    <col min="15637" max="15637" width="11.5703125" style="296" customWidth="1"/>
    <col min="15638" max="15639" width="10.28515625" style="296" customWidth="1"/>
    <col min="15640" max="15644" width="0" style="296" hidden="1" customWidth="1"/>
    <col min="15645" max="15649" width="14.5703125" style="296" customWidth="1"/>
    <col min="15650" max="15650" width="0" style="296" hidden="1" customWidth="1"/>
    <col min="15651" max="15651" width="18.5703125" style="296" customWidth="1"/>
    <col min="15652" max="15652" width="20.28515625" style="296" customWidth="1"/>
    <col min="15653" max="15653" width="9.140625" style="296" customWidth="1"/>
    <col min="15654" max="15871" width="9.140625" style="296"/>
    <col min="15872" max="15872" width="51" style="296" customWidth="1"/>
    <col min="15873" max="15876" width="8.7109375" style="296" customWidth="1"/>
    <col min="15877" max="15879" width="11.28515625" style="296" customWidth="1"/>
    <col min="15880" max="15881" width="12.28515625" style="296" customWidth="1"/>
    <col min="15882" max="15882" width="14.28515625" style="296" customWidth="1"/>
    <col min="15883" max="15883" width="13.140625" style="296" customWidth="1"/>
    <col min="15884" max="15884" width="13.28515625" style="296" customWidth="1"/>
    <col min="15885" max="15885" width="12.85546875" style="296" customWidth="1"/>
    <col min="15886" max="15886" width="12.28515625" style="296" customWidth="1"/>
    <col min="15887" max="15887" width="15.42578125" style="296" customWidth="1"/>
    <col min="15888" max="15888" width="15.28515625" style="296" customWidth="1"/>
    <col min="15889" max="15889" width="11.28515625" style="296" customWidth="1"/>
    <col min="15890" max="15891" width="9" style="296" customWidth="1"/>
    <col min="15892" max="15892" width="13" style="296" customWidth="1"/>
    <col min="15893" max="15893" width="11.5703125" style="296" customWidth="1"/>
    <col min="15894" max="15895" width="10.28515625" style="296" customWidth="1"/>
    <col min="15896" max="15900" width="0" style="296" hidden="1" customWidth="1"/>
    <col min="15901" max="15905" width="14.5703125" style="296" customWidth="1"/>
    <col min="15906" max="15906" width="0" style="296" hidden="1" customWidth="1"/>
    <col min="15907" max="15907" width="18.5703125" style="296" customWidth="1"/>
    <col min="15908" max="15908" width="20.28515625" style="296" customWidth="1"/>
    <col min="15909" max="15909" width="9.140625" style="296" customWidth="1"/>
    <col min="15910" max="16127" width="9.140625" style="296"/>
    <col min="16128" max="16128" width="51" style="296" customWidth="1"/>
    <col min="16129" max="16132" width="8.7109375" style="296" customWidth="1"/>
    <col min="16133" max="16135" width="11.28515625" style="296" customWidth="1"/>
    <col min="16136" max="16137" width="12.28515625" style="296" customWidth="1"/>
    <col min="16138" max="16138" width="14.28515625" style="296" customWidth="1"/>
    <col min="16139" max="16139" width="13.140625" style="296" customWidth="1"/>
    <col min="16140" max="16140" width="13.28515625" style="296" customWidth="1"/>
    <col min="16141" max="16141" width="12.85546875" style="296" customWidth="1"/>
    <col min="16142" max="16142" width="12.28515625" style="296" customWidth="1"/>
    <col min="16143" max="16143" width="15.42578125" style="296" customWidth="1"/>
    <col min="16144" max="16144" width="15.28515625" style="296" customWidth="1"/>
    <col min="16145" max="16145" width="11.28515625" style="296" customWidth="1"/>
    <col min="16146" max="16147" width="9" style="296" customWidth="1"/>
    <col min="16148" max="16148" width="13" style="296" customWidth="1"/>
    <col min="16149" max="16149" width="11.5703125" style="296" customWidth="1"/>
    <col min="16150" max="16151" width="10.28515625" style="296" customWidth="1"/>
    <col min="16152" max="16156" width="0" style="296" hidden="1" customWidth="1"/>
    <col min="16157" max="16161" width="14.5703125" style="296" customWidth="1"/>
    <col min="16162" max="16162" width="0" style="296" hidden="1" customWidth="1"/>
    <col min="16163" max="16163" width="18.5703125" style="296" customWidth="1"/>
    <col min="16164" max="16164" width="20.28515625" style="296" customWidth="1"/>
    <col min="16165" max="16165" width="9.140625" style="296" customWidth="1"/>
    <col min="16166" max="16384" width="9.140625" style="296"/>
  </cols>
  <sheetData>
    <row r="1" spans="1:37" s="240" customFormat="1" ht="54.75" customHeight="1" x14ac:dyDescent="0.25">
      <c r="A1" s="569" t="s">
        <v>1085</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378"/>
      <c r="AK1" s="378"/>
    </row>
    <row r="2" spans="1:37" s="326" customFormat="1" ht="34.5" customHeight="1" x14ac:dyDescent="0.25">
      <c r="A2" s="553" t="s">
        <v>1093</v>
      </c>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row>
    <row r="3" spans="1:37" s="240" customFormat="1" ht="25.5" customHeight="1" x14ac:dyDescent="0.25">
      <c r="A3" s="246"/>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604" t="s">
        <v>920</v>
      </c>
      <c r="AG3" s="604"/>
      <c r="AH3" s="604"/>
      <c r="AI3" s="604"/>
      <c r="AJ3" s="378"/>
      <c r="AK3" s="378"/>
    </row>
    <row r="4" spans="1:37" s="249" customFormat="1" ht="24.75" customHeight="1" x14ac:dyDescent="0.25">
      <c r="A4" s="587" t="s">
        <v>8</v>
      </c>
      <c r="B4" s="583" t="s">
        <v>606</v>
      </c>
      <c r="C4" s="583" t="s">
        <v>831</v>
      </c>
      <c r="D4" s="605" t="s">
        <v>641</v>
      </c>
      <c r="E4" s="583" t="s">
        <v>643</v>
      </c>
      <c r="F4" s="583" t="s">
        <v>644</v>
      </c>
      <c r="G4" s="573" t="s">
        <v>645</v>
      </c>
      <c r="H4" s="573"/>
      <c r="I4" s="573"/>
      <c r="J4" s="578" t="s">
        <v>646</v>
      </c>
      <c r="K4" s="608"/>
      <c r="L4" s="608"/>
      <c r="M4" s="608"/>
      <c r="N4" s="608"/>
      <c r="O4" s="579"/>
      <c r="P4" s="578" t="s">
        <v>832</v>
      </c>
      <c r="Q4" s="579"/>
      <c r="R4" s="578" t="s">
        <v>921</v>
      </c>
      <c r="S4" s="608"/>
      <c r="T4" s="608"/>
      <c r="U4" s="608"/>
      <c r="V4" s="608"/>
      <c r="W4" s="608"/>
      <c r="X4" s="608"/>
      <c r="Y4" s="608"/>
      <c r="Z4" s="579"/>
      <c r="AA4" s="573" t="s">
        <v>922</v>
      </c>
      <c r="AB4" s="611"/>
      <c r="AC4" s="611"/>
      <c r="AD4" s="611"/>
      <c r="AE4" s="573" t="s">
        <v>1129</v>
      </c>
      <c r="AF4" s="611"/>
      <c r="AG4" s="611"/>
      <c r="AH4" s="611"/>
      <c r="AI4" s="573" t="s">
        <v>654</v>
      </c>
    </row>
    <row r="5" spans="1:37" s="249" customFormat="1" ht="24.75" customHeight="1" x14ac:dyDescent="0.25">
      <c r="A5" s="587"/>
      <c r="B5" s="584"/>
      <c r="C5" s="584"/>
      <c r="D5" s="606"/>
      <c r="E5" s="584"/>
      <c r="F5" s="584"/>
      <c r="G5" s="573" t="s">
        <v>657</v>
      </c>
      <c r="H5" s="573" t="s">
        <v>658</v>
      </c>
      <c r="I5" s="573"/>
      <c r="J5" s="575" t="s">
        <v>659</v>
      </c>
      <c r="K5" s="577"/>
      <c r="L5" s="575" t="s">
        <v>923</v>
      </c>
      <c r="M5" s="577"/>
      <c r="N5" s="575" t="s">
        <v>924</v>
      </c>
      <c r="O5" s="577"/>
      <c r="P5" s="590"/>
      <c r="Q5" s="609"/>
      <c r="R5" s="590"/>
      <c r="S5" s="610"/>
      <c r="T5" s="610"/>
      <c r="U5" s="610"/>
      <c r="V5" s="610"/>
      <c r="W5" s="610"/>
      <c r="X5" s="610"/>
      <c r="Y5" s="610"/>
      <c r="Z5" s="609"/>
      <c r="AA5" s="611"/>
      <c r="AB5" s="611"/>
      <c r="AC5" s="611"/>
      <c r="AD5" s="611"/>
      <c r="AE5" s="611"/>
      <c r="AF5" s="611"/>
      <c r="AG5" s="611"/>
      <c r="AH5" s="611"/>
      <c r="AI5" s="573"/>
    </row>
    <row r="6" spans="1:37" s="249" customFormat="1" ht="43.5" customHeight="1" x14ac:dyDescent="0.25">
      <c r="A6" s="587"/>
      <c r="B6" s="584"/>
      <c r="C6" s="584"/>
      <c r="D6" s="606"/>
      <c r="E6" s="584"/>
      <c r="F6" s="584"/>
      <c r="G6" s="573"/>
      <c r="H6" s="573" t="s">
        <v>662</v>
      </c>
      <c r="I6" s="573" t="s">
        <v>663</v>
      </c>
      <c r="J6" s="573" t="s">
        <v>925</v>
      </c>
      <c r="K6" s="573" t="s">
        <v>663</v>
      </c>
      <c r="L6" s="573" t="s">
        <v>925</v>
      </c>
      <c r="M6" s="573" t="s">
        <v>663</v>
      </c>
      <c r="N6" s="573" t="s">
        <v>925</v>
      </c>
      <c r="O6" s="573" t="s">
        <v>663</v>
      </c>
      <c r="P6" s="573" t="s">
        <v>925</v>
      </c>
      <c r="Q6" s="573" t="s">
        <v>663</v>
      </c>
      <c r="R6" s="573" t="s">
        <v>664</v>
      </c>
      <c r="S6" s="573"/>
      <c r="T6" s="573"/>
      <c r="U6" s="573"/>
      <c r="V6" s="573" t="s">
        <v>926</v>
      </c>
      <c r="W6" s="573"/>
      <c r="X6" s="573"/>
      <c r="Y6" s="573"/>
      <c r="Z6" s="492"/>
      <c r="AA6" s="573" t="s">
        <v>662</v>
      </c>
      <c r="AB6" s="573" t="s">
        <v>663</v>
      </c>
      <c r="AC6" s="573"/>
      <c r="AD6" s="573"/>
      <c r="AE6" s="573" t="s">
        <v>925</v>
      </c>
      <c r="AF6" s="573" t="s">
        <v>663</v>
      </c>
      <c r="AG6" s="573"/>
      <c r="AH6" s="573"/>
      <c r="AI6" s="573"/>
    </row>
    <row r="7" spans="1:37" s="249" customFormat="1" ht="27.75" customHeight="1" x14ac:dyDescent="0.25">
      <c r="A7" s="587"/>
      <c r="B7" s="584"/>
      <c r="C7" s="584"/>
      <c r="D7" s="606"/>
      <c r="E7" s="584"/>
      <c r="F7" s="584"/>
      <c r="G7" s="573"/>
      <c r="H7" s="573"/>
      <c r="I7" s="573"/>
      <c r="J7" s="573"/>
      <c r="K7" s="573"/>
      <c r="L7" s="573"/>
      <c r="M7" s="573"/>
      <c r="N7" s="573"/>
      <c r="O7" s="573"/>
      <c r="P7" s="573"/>
      <c r="Q7" s="573"/>
      <c r="R7" s="573" t="s">
        <v>10</v>
      </c>
      <c r="S7" s="495" t="s">
        <v>4</v>
      </c>
      <c r="T7" s="496"/>
      <c r="U7" s="599" t="s">
        <v>835</v>
      </c>
      <c r="V7" s="573" t="s">
        <v>10</v>
      </c>
      <c r="W7" s="495" t="s">
        <v>4</v>
      </c>
      <c r="X7" s="496"/>
      <c r="Y7" s="599" t="s">
        <v>835</v>
      </c>
      <c r="Z7" s="497"/>
      <c r="AA7" s="573"/>
      <c r="AB7" s="573" t="s">
        <v>10</v>
      </c>
      <c r="AC7" s="574" t="s">
        <v>11</v>
      </c>
      <c r="AD7" s="574"/>
      <c r="AE7" s="573"/>
      <c r="AF7" s="573" t="s">
        <v>10</v>
      </c>
      <c r="AG7" s="601" t="s">
        <v>11</v>
      </c>
      <c r="AH7" s="602"/>
      <c r="AI7" s="573"/>
    </row>
    <row r="8" spans="1:37" s="249" customFormat="1" ht="75.75" customHeight="1" x14ac:dyDescent="0.25">
      <c r="A8" s="587"/>
      <c r="B8" s="585"/>
      <c r="C8" s="585"/>
      <c r="D8" s="607"/>
      <c r="E8" s="585"/>
      <c r="F8" s="585"/>
      <c r="G8" s="573"/>
      <c r="H8" s="603"/>
      <c r="I8" s="573"/>
      <c r="J8" s="603"/>
      <c r="K8" s="573"/>
      <c r="L8" s="603"/>
      <c r="M8" s="573"/>
      <c r="N8" s="603"/>
      <c r="O8" s="573"/>
      <c r="P8" s="603"/>
      <c r="Q8" s="573"/>
      <c r="R8" s="573"/>
      <c r="S8" s="498" t="s">
        <v>869</v>
      </c>
      <c r="T8" s="498" t="s">
        <v>668</v>
      </c>
      <c r="U8" s="600"/>
      <c r="V8" s="573"/>
      <c r="W8" s="498" t="s">
        <v>869</v>
      </c>
      <c r="X8" s="498" t="s">
        <v>668</v>
      </c>
      <c r="Y8" s="600"/>
      <c r="Z8" s="498"/>
      <c r="AA8" s="603"/>
      <c r="AB8" s="573"/>
      <c r="AC8" s="498" t="s">
        <v>869</v>
      </c>
      <c r="AD8" s="498" t="s">
        <v>927</v>
      </c>
      <c r="AE8" s="603"/>
      <c r="AF8" s="573"/>
      <c r="AG8" s="498" t="s">
        <v>869</v>
      </c>
      <c r="AH8" s="498" t="s">
        <v>669</v>
      </c>
      <c r="AI8" s="573"/>
    </row>
    <row r="9" spans="1:37" s="262" customFormat="1" ht="35.25" customHeight="1" x14ac:dyDescent="0.25">
      <c r="A9" s="255"/>
      <c r="B9" s="256" t="s">
        <v>671</v>
      </c>
      <c r="C9" s="256"/>
      <c r="D9" s="379"/>
      <c r="E9" s="256"/>
      <c r="F9" s="256"/>
      <c r="G9" s="255"/>
      <c r="H9" s="59"/>
      <c r="I9" s="59"/>
      <c r="J9" s="59" t="e">
        <f t="shared" ref="J9:AH9" si="0">J10+J30+J32</f>
        <v>#REF!</v>
      </c>
      <c r="K9" s="59" t="e">
        <f t="shared" si="0"/>
        <v>#REF!</v>
      </c>
      <c r="L9" s="59" t="e">
        <f t="shared" si="0"/>
        <v>#REF!</v>
      </c>
      <c r="M9" s="59" t="e">
        <f t="shared" si="0"/>
        <v>#REF!</v>
      </c>
      <c r="N9" s="59" t="e">
        <f t="shared" si="0"/>
        <v>#REF!</v>
      </c>
      <c r="O9" s="59" t="e">
        <f t="shared" si="0"/>
        <v>#REF!</v>
      </c>
      <c r="P9" s="59">
        <f t="shared" si="0"/>
        <v>270394</v>
      </c>
      <c r="Q9" s="59">
        <f t="shared" si="0"/>
        <v>214394</v>
      </c>
      <c r="R9" s="59">
        <f t="shared" si="0"/>
        <v>748969</v>
      </c>
      <c r="S9" s="59">
        <f t="shared" si="0"/>
        <v>0</v>
      </c>
      <c r="T9" s="59">
        <f t="shared" si="0"/>
        <v>0</v>
      </c>
      <c r="U9" s="59">
        <f t="shared" si="0"/>
        <v>35041</v>
      </c>
      <c r="V9" s="59">
        <f t="shared" si="0"/>
        <v>214394</v>
      </c>
      <c r="W9" s="59">
        <f t="shared" si="0"/>
        <v>0</v>
      </c>
      <c r="X9" s="59">
        <f t="shared" si="0"/>
        <v>0</v>
      </c>
      <c r="Y9" s="59">
        <f t="shared" si="0"/>
        <v>35041</v>
      </c>
      <c r="Z9" s="59">
        <f t="shared" si="0"/>
        <v>0</v>
      </c>
      <c r="AA9" s="59">
        <f t="shared" si="0"/>
        <v>0</v>
      </c>
      <c r="AB9" s="59">
        <f t="shared" si="0"/>
        <v>0</v>
      </c>
      <c r="AC9" s="59">
        <f t="shared" si="0"/>
        <v>0</v>
      </c>
      <c r="AD9" s="59">
        <f t="shared" si="0"/>
        <v>0</v>
      </c>
      <c r="AE9" s="59">
        <f t="shared" si="0"/>
        <v>195530</v>
      </c>
      <c r="AF9" s="59">
        <f t="shared" si="0"/>
        <v>195530</v>
      </c>
      <c r="AG9" s="59">
        <f t="shared" si="0"/>
        <v>0</v>
      </c>
      <c r="AH9" s="59">
        <f t="shared" si="0"/>
        <v>0</v>
      </c>
      <c r="AI9" s="31"/>
      <c r="AJ9" s="265"/>
    </row>
    <row r="10" spans="1:37" s="262" customFormat="1" ht="48.75" customHeight="1" x14ac:dyDescent="0.25">
      <c r="A10" s="380" t="s">
        <v>17</v>
      </c>
      <c r="B10" s="381" t="s">
        <v>928</v>
      </c>
      <c r="C10" s="381"/>
      <c r="D10" s="382"/>
      <c r="E10" s="381"/>
      <c r="F10" s="381"/>
      <c r="G10" s="383"/>
      <c r="H10" s="60">
        <f>+H11+H29</f>
        <v>473200</v>
      </c>
      <c r="I10" s="60">
        <f t="shared" ref="I10:AH10" si="1">+I11+I29</f>
        <v>350000</v>
      </c>
      <c r="J10" s="60">
        <f t="shared" si="1"/>
        <v>225100</v>
      </c>
      <c r="K10" s="60">
        <f t="shared" si="1"/>
        <v>169100</v>
      </c>
      <c r="L10" s="60">
        <f t="shared" si="1"/>
        <v>131550</v>
      </c>
      <c r="M10" s="60">
        <f t="shared" si="1"/>
        <v>103550</v>
      </c>
      <c r="N10" s="60">
        <f t="shared" si="1"/>
        <v>225100</v>
      </c>
      <c r="O10" s="60">
        <f t="shared" si="1"/>
        <v>169100</v>
      </c>
      <c r="P10" s="60">
        <f t="shared" si="1"/>
        <v>263100</v>
      </c>
      <c r="Q10" s="60">
        <f t="shared" si="1"/>
        <v>207100</v>
      </c>
      <c r="R10" s="60">
        <f t="shared" si="1"/>
        <v>702410</v>
      </c>
      <c r="S10" s="60">
        <f t="shared" si="1"/>
        <v>0</v>
      </c>
      <c r="T10" s="60">
        <f t="shared" si="1"/>
        <v>0</v>
      </c>
      <c r="U10" s="60">
        <f t="shared" si="1"/>
        <v>34000</v>
      </c>
      <c r="V10" s="60">
        <f t="shared" si="1"/>
        <v>207100</v>
      </c>
      <c r="W10" s="60">
        <f t="shared" si="1"/>
        <v>0</v>
      </c>
      <c r="X10" s="60">
        <f t="shared" si="1"/>
        <v>0</v>
      </c>
      <c r="Y10" s="60">
        <f t="shared" si="1"/>
        <v>34000</v>
      </c>
      <c r="Z10" s="60">
        <f t="shared" si="1"/>
        <v>0</v>
      </c>
      <c r="AA10" s="60">
        <f t="shared" si="1"/>
        <v>0</v>
      </c>
      <c r="AB10" s="60">
        <f t="shared" si="1"/>
        <v>0</v>
      </c>
      <c r="AC10" s="60">
        <f t="shared" si="1"/>
        <v>0</v>
      </c>
      <c r="AD10" s="60">
        <f t="shared" si="1"/>
        <v>0</v>
      </c>
      <c r="AE10" s="60">
        <f t="shared" si="1"/>
        <v>183280</v>
      </c>
      <c r="AF10" s="60">
        <f t="shared" si="1"/>
        <v>183280</v>
      </c>
      <c r="AG10" s="60">
        <f t="shared" si="1"/>
        <v>0</v>
      </c>
      <c r="AH10" s="60">
        <f t="shared" si="1"/>
        <v>0</v>
      </c>
      <c r="AI10" s="384"/>
      <c r="AJ10" s="265"/>
    </row>
    <row r="11" spans="1:37" s="280" customFormat="1" ht="32.450000000000003" customHeight="1" x14ac:dyDescent="0.25">
      <c r="A11" s="266" t="s">
        <v>20</v>
      </c>
      <c r="B11" s="274" t="s">
        <v>929</v>
      </c>
      <c r="C11" s="274"/>
      <c r="D11" s="385"/>
      <c r="E11" s="274"/>
      <c r="F11" s="274"/>
      <c r="G11" s="266"/>
      <c r="H11" s="61">
        <f>SUM(H12:H28)</f>
        <v>473200</v>
      </c>
      <c r="I11" s="61">
        <f t="shared" ref="I11:AF11" si="2">SUM(I12:I28)</f>
        <v>350000</v>
      </c>
      <c r="J11" s="61">
        <f t="shared" si="2"/>
        <v>0</v>
      </c>
      <c r="K11" s="61">
        <f t="shared" si="2"/>
        <v>0</v>
      </c>
      <c r="L11" s="61">
        <f t="shared" si="2"/>
        <v>0</v>
      </c>
      <c r="M11" s="61">
        <f t="shared" si="2"/>
        <v>0</v>
      </c>
      <c r="N11" s="61">
        <f t="shared" si="2"/>
        <v>0</v>
      </c>
      <c r="O11" s="61">
        <f t="shared" si="2"/>
        <v>0</v>
      </c>
      <c r="P11" s="61">
        <f t="shared" si="2"/>
        <v>38000</v>
      </c>
      <c r="Q11" s="61">
        <f t="shared" si="2"/>
        <v>38000</v>
      </c>
      <c r="R11" s="61">
        <f t="shared" si="2"/>
        <v>350000</v>
      </c>
      <c r="S11" s="61">
        <f t="shared" si="2"/>
        <v>0</v>
      </c>
      <c r="T11" s="61">
        <f t="shared" si="2"/>
        <v>0</v>
      </c>
      <c r="U11" s="61">
        <f t="shared" si="2"/>
        <v>34000</v>
      </c>
      <c r="V11" s="61">
        <f t="shared" si="2"/>
        <v>38000</v>
      </c>
      <c r="W11" s="61">
        <f t="shared" si="2"/>
        <v>0</v>
      </c>
      <c r="X11" s="61">
        <f t="shared" si="2"/>
        <v>0</v>
      </c>
      <c r="Y11" s="61">
        <f t="shared" si="2"/>
        <v>34000</v>
      </c>
      <c r="Z11" s="61">
        <f t="shared" si="2"/>
        <v>0</v>
      </c>
      <c r="AA11" s="61">
        <f t="shared" si="2"/>
        <v>0</v>
      </c>
      <c r="AB11" s="61">
        <f t="shared" si="2"/>
        <v>0</v>
      </c>
      <c r="AC11" s="61">
        <f t="shared" si="2"/>
        <v>0</v>
      </c>
      <c r="AD11" s="61">
        <f t="shared" si="2"/>
        <v>0</v>
      </c>
      <c r="AE11" s="61">
        <f t="shared" si="2"/>
        <v>48150</v>
      </c>
      <c r="AF11" s="61">
        <f t="shared" si="2"/>
        <v>48150</v>
      </c>
      <c r="AG11" s="61"/>
      <c r="AH11" s="61"/>
      <c r="AI11" s="277"/>
    </row>
    <row r="12" spans="1:37" s="262" customFormat="1" ht="63.75" customHeight="1" x14ac:dyDescent="0.25">
      <c r="A12" s="270">
        <v>1</v>
      </c>
      <c r="B12" s="282" t="s">
        <v>930</v>
      </c>
      <c r="C12" s="282"/>
      <c r="D12" s="386"/>
      <c r="E12" s="282"/>
      <c r="F12" s="282"/>
      <c r="G12" s="270"/>
      <c r="H12" s="62">
        <v>32000</v>
      </c>
      <c r="I12" s="62">
        <v>24000</v>
      </c>
      <c r="J12" s="62"/>
      <c r="K12" s="62"/>
      <c r="L12" s="62"/>
      <c r="M12" s="62"/>
      <c r="N12" s="62"/>
      <c r="O12" s="62"/>
      <c r="P12" s="62">
        <v>2500</v>
      </c>
      <c r="Q12" s="62">
        <v>2500</v>
      </c>
      <c r="R12" s="62">
        <v>24000</v>
      </c>
      <c r="S12" s="62"/>
      <c r="T12" s="62"/>
      <c r="U12" s="62">
        <v>2500</v>
      </c>
      <c r="V12" s="62">
        <v>2500</v>
      </c>
      <c r="W12" s="62"/>
      <c r="X12" s="62"/>
      <c r="Y12" s="62">
        <v>2500</v>
      </c>
      <c r="Z12" s="62"/>
      <c r="AA12" s="62"/>
      <c r="AB12" s="62"/>
      <c r="AC12" s="62"/>
      <c r="AD12" s="62"/>
      <c r="AE12" s="62">
        <f>+AF12</f>
        <v>1000</v>
      </c>
      <c r="AF12" s="62">
        <v>1000</v>
      </c>
      <c r="AG12" s="62"/>
      <c r="AH12" s="62"/>
      <c r="AI12" s="271"/>
    </row>
    <row r="13" spans="1:37" s="262" customFormat="1" ht="63.75" customHeight="1" x14ac:dyDescent="0.25">
      <c r="A13" s="270">
        <v>2</v>
      </c>
      <c r="B13" s="282" t="s">
        <v>931</v>
      </c>
      <c r="C13" s="282"/>
      <c r="D13" s="386"/>
      <c r="E13" s="282"/>
      <c r="F13" s="282"/>
      <c r="G13" s="270"/>
      <c r="H13" s="62">
        <v>31650</v>
      </c>
      <c r="I13" s="62">
        <v>23750</v>
      </c>
      <c r="J13" s="62"/>
      <c r="K13" s="62"/>
      <c r="L13" s="62"/>
      <c r="M13" s="62"/>
      <c r="N13" s="62"/>
      <c r="O13" s="62"/>
      <c r="P13" s="62">
        <v>2500</v>
      </c>
      <c r="Q13" s="62">
        <v>2500</v>
      </c>
      <c r="R13" s="62">
        <v>23750</v>
      </c>
      <c r="S13" s="62"/>
      <c r="T13" s="62"/>
      <c r="U13" s="62">
        <v>2500</v>
      </c>
      <c r="V13" s="62">
        <v>2500</v>
      </c>
      <c r="W13" s="62"/>
      <c r="X13" s="62"/>
      <c r="Y13" s="62">
        <v>2500</v>
      </c>
      <c r="Z13" s="62"/>
      <c r="AA13" s="62"/>
      <c r="AB13" s="62"/>
      <c r="AC13" s="62"/>
      <c r="AD13" s="62"/>
      <c r="AE13" s="62">
        <f t="shared" ref="AE13:AE28" si="3">+AF13</f>
        <v>1000</v>
      </c>
      <c r="AF13" s="62">
        <v>1000</v>
      </c>
      <c r="AG13" s="62"/>
      <c r="AH13" s="62"/>
      <c r="AI13" s="271"/>
    </row>
    <row r="14" spans="1:37" s="262" customFormat="1" ht="65.25" customHeight="1" x14ac:dyDescent="0.25">
      <c r="A14" s="270">
        <v>3</v>
      </c>
      <c r="B14" s="282" t="s">
        <v>932</v>
      </c>
      <c r="C14" s="282"/>
      <c r="D14" s="386"/>
      <c r="E14" s="282"/>
      <c r="F14" s="282"/>
      <c r="G14" s="270"/>
      <c r="H14" s="62">
        <v>14400</v>
      </c>
      <c r="I14" s="62">
        <v>10800</v>
      </c>
      <c r="J14" s="62"/>
      <c r="K14" s="62"/>
      <c r="L14" s="62"/>
      <c r="M14" s="62"/>
      <c r="N14" s="62"/>
      <c r="O14" s="62"/>
      <c r="P14" s="62">
        <v>3000</v>
      </c>
      <c r="Q14" s="62">
        <v>3000</v>
      </c>
      <c r="R14" s="62">
        <v>10800</v>
      </c>
      <c r="S14" s="62"/>
      <c r="T14" s="62"/>
      <c r="U14" s="62">
        <v>3000</v>
      </c>
      <c r="V14" s="62">
        <v>3000</v>
      </c>
      <c r="W14" s="62"/>
      <c r="X14" s="62"/>
      <c r="Y14" s="62">
        <v>3000</v>
      </c>
      <c r="Z14" s="62"/>
      <c r="AA14" s="62"/>
      <c r="AB14" s="62"/>
      <c r="AC14" s="62"/>
      <c r="AD14" s="62"/>
      <c r="AE14" s="62">
        <f t="shared" si="3"/>
        <v>4560</v>
      </c>
      <c r="AF14" s="62">
        <v>4560</v>
      </c>
      <c r="AG14" s="62"/>
      <c r="AH14" s="62"/>
      <c r="AI14" s="271"/>
    </row>
    <row r="15" spans="1:37" s="262" customFormat="1" ht="61.5" customHeight="1" x14ac:dyDescent="0.25">
      <c r="A15" s="270">
        <v>4</v>
      </c>
      <c r="B15" s="282" t="s">
        <v>933</v>
      </c>
      <c r="C15" s="282"/>
      <c r="D15" s="386"/>
      <c r="E15" s="282"/>
      <c r="F15" s="282"/>
      <c r="G15" s="270"/>
      <c r="H15" s="62">
        <v>14000</v>
      </c>
      <c r="I15" s="62">
        <v>10500</v>
      </c>
      <c r="J15" s="62"/>
      <c r="K15" s="62"/>
      <c r="L15" s="62"/>
      <c r="M15" s="62"/>
      <c r="N15" s="62"/>
      <c r="O15" s="62"/>
      <c r="P15" s="62">
        <v>3100</v>
      </c>
      <c r="Q15" s="62">
        <v>3100</v>
      </c>
      <c r="R15" s="62">
        <v>10500</v>
      </c>
      <c r="S15" s="62"/>
      <c r="T15" s="62"/>
      <c r="U15" s="62">
        <v>3100</v>
      </c>
      <c r="V15" s="62">
        <v>3100</v>
      </c>
      <c r="W15" s="62"/>
      <c r="X15" s="62"/>
      <c r="Y15" s="62">
        <v>3100</v>
      </c>
      <c r="Z15" s="62"/>
      <c r="AA15" s="62"/>
      <c r="AB15" s="62"/>
      <c r="AC15" s="62"/>
      <c r="AD15" s="62"/>
      <c r="AE15" s="62">
        <f t="shared" si="3"/>
        <v>4250</v>
      </c>
      <c r="AF15" s="62">
        <v>4250</v>
      </c>
      <c r="AG15" s="62"/>
      <c r="AH15" s="62"/>
      <c r="AI15" s="271"/>
    </row>
    <row r="16" spans="1:37" s="262" customFormat="1" ht="67.5" customHeight="1" x14ac:dyDescent="0.25">
      <c r="A16" s="270">
        <v>5</v>
      </c>
      <c r="B16" s="282" t="s">
        <v>934</v>
      </c>
      <c r="C16" s="282"/>
      <c r="D16" s="386"/>
      <c r="E16" s="282"/>
      <c r="F16" s="282"/>
      <c r="G16" s="270"/>
      <c r="H16" s="62">
        <v>11000</v>
      </c>
      <c r="I16" s="62">
        <v>8250</v>
      </c>
      <c r="J16" s="62"/>
      <c r="K16" s="62"/>
      <c r="L16" s="62"/>
      <c r="M16" s="62"/>
      <c r="N16" s="62"/>
      <c r="O16" s="62"/>
      <c r="P16" s="62">
        <v>3100</v>
      </c>
      <c r="Q16" s="62">
        <v>3100</v>
      </c>
      <c r="R16" s="62">
        <v>8250</v>
      </c>
      <c r="S16" s="62"/>
      <c r="T16" s="62"/>
      <c r="U16" s="62">
        <v>3100</v>
      </c>
      <c r="V16" s="62">
        <v>3100</v>
      </c>
      <c r="W16" s="62"/>
      <c r="X16" s="62"/>
      <c r="Y16" s="62">
        <v>3100</v>
      </c>
      <c r="Z16" s="62"/>
      <c r="AA16" s="62"/>
      <c r="AB16" s="62"/>
      <c r="AC16" s="62"/>
      <c r="AD16" s="62"/>
      <c r="AE16" s="62">
        <f t="shared" si="3"/>
        <v>2675</v>
      </c>
      <c r="AF16" s="62">
        <v>2675</v>
      </c>
      <c r="AG16" s="62"/>
      <c r="AH16" s="62"/>
      <c r="AI16" s="271"/>
    </row>
    <row r="17" spans="1:35" s="262" customFormat="1" ht="63" customHeight="1" x14ac:dyDescent="0.25">
      <c r="A17" s="270">
        <v>6</v>
      </c>
      <c r="B17" s="282" t="s">
        <v>935</v>
      </c>
      <c r="C17" s="282"/>
      <c r="D17" s="386"/>
      <c r="E17" s="282"/>
      <c r="F17" s="282"/>
      <c r="G17" s="270"/>
      <c r="H17" s="62">
        <v>12000</v>
      </c>
      <c r="I17" s="62">
        <v>9000</v>
      </c>
      <c r="J17" s="62"/>
      <c r="K17" s="62"/>
      <c r="L17" s="62"/>
      <c r="M17" s="62"/>
      <c r="N17" s="62"/>
      <c r="O17" s="62"/>
      <c r="P17" s="62">
        <v>4000</v>
      </c>
      <c r="Q17" s="62">
        <v>4000</v>
      </c>
      <c r="R17" s="62">
        <v>9000</v>
      </c>
      <c r="S17" s="62"/>
      <c r="T17" s="62"/>
      <c r="U17" s="62"/>
      <c r="V17" s="62">
        <v>4000</v>
      </c>
      <c r="W17" s="62"/>
      <c r="X17" s="62"/>
      <c r="Y17" s="62"/>
      <c r="Z17" s="62"/>
      <c r="AA17" s="62"/>
      <c r="AB17" s="62"/>
      <c r="AC17" s="62"/>
      <c r="AD17" s="62"/>
      <c r="AE17" s="62">
        <f t="shared" si="3"/>
        <v>1000</v>
      </c>
      <c r="AF17" s="62">
        <v>1000</v>
      </c>
      <c r="AG17" s="62"/>
      <c r="AH17" s="62"/>
      <c r="AI17" s="271"/>
    </row>
    <row r="18" spans="1:35" s="262" customFormat="1" ht="73.5" customHeight="1" x14ac:dyDescent="0.25">
      <c r="A18" s="270">
        <v>7</v>
      </c>
      <c r="B18" s="282" t="s">
        <v>936</v>
      </c>
      <c r="C18" s="282"/>
      <c r="D18" s="386"/>
      <c r="E18" s="282"/>
      <c r="F18" s="282"/>
      <c r="G18" s="270"/>
      <c r="H18" s="62">
        <v>14800</v>
      </c>
      <c r="I18" s="62">
        <v>7500</v>
      </c>
      <c r="J18" s="62"/>
      <c r="K18" s="62"/>
      <c r="L18" s="62"/>
      <c r="M18" s="62"/>
      <c r="N18" s="62"/>
      <c r="O18" s="62"/>
      <c r="P18" s="62">
        <v>2600</v>
      </c>
      <c r="Q18" s="62">
        <v>2600</v>
      </c>
      <c r="R18" s="62">
        <v>7500</v>
      </c>
      <c r="S18" s="62"/>
      <c r="T18" s="62"/>
      <c r="U18" s="62">
        <v>2600</v>
      </c>
      <c r="V18" s="62">
        <v>2600</v>
      </c>
      <c r="W18" s="62"/>
      <c r="X18" s="62"/>
      <c r="Y18" s="62">
        <v>2600</v>
      </c>
      <c r="Z18" s="62"/>
      <c r="AA18" s="62"/>
      <c r="AB18" s="62"/>
      <c r="AC18" s="62"/>
      <c r="AD18" s="62"/>
      <c r="AE18" s="62">
        <f t="shared" si="3"/>
        <v>2400</v>
      </c>
      <c r="AF18" s="62">
        <v>2400</v>
      </c>
      <c r="AG18" s="62"/>
      <c r="AH18" s="62"/>
      <c r="AI18" s="271"/>
    </row>
    <row r="19" spans="1:35" s="262" customFormat="1" ht="58.5" customHeight="1" x14ac:dyDescent="0.25">
      <c r="A19" s="270">
        <v>8</v>
      </c>
      <c r="B19" s="282" t="s">
        <v>937</v>
      </c>
      <c r="C19" s="282"/>
      <c r="D19" s="386"/>
      <c r="E19" s="282"/>
      <c r="F19" s="282"/>
      <c r="G19" s="270"/>
      <c r="H19" s="62">
        <v>11200</v>
      </c>
      <c r="I19" s="62">
        <v>5500</v>
      </c>
      <c r="J19" s="62"/>
      <c r="K19" s="62"/>
      <c r="L19" s="62"/>
      <c r="M19" s="62"/>
      <c r="N19" s="62"/>
      <c r="O19" s="62"/>
      <c r="P19" s="62">
        <v>2500</v>
      </c>
      <c r="Q19" s="62">
        <v>2500</v>
      </c>
      <c r="R19" s="62">
        <v>5500</v>
      </c>
      <c r="S19" s="62"/>
      <c r="T19" s="62"/>
      <c r="U19" s="62">
        <v>2500</v>
      </c>
      <c r="V19" s="62">
        <v>2500</v>
      </c>
      <c r="W19" s="62"/>
      <c r="X19" s="62"/>
      <c r="Y19" s="62">
        <v>2500</v>
      </c>
      <c r="Z19" s="62"/>
      <c r="AA19" s="62"/>
      <c r="AB19" s="62"/>
      <c r="AC19" s="62"/>
      <c r="AD19" s="62"/>
      <c r="AE19" s="62">
        <f t="shared" si="3"/>
        <v>1500</v>
      </c>
      <c r="AF19" s="62">
        <v>1500</v>
      </c>
      <c r="AG19" s="62"/>
      <c r="AH19" s="62"/>
      <c r="AI19" s="271"/>
    </row>
    <row r="20" spans="1:35" s="262" customFormat="1" ht="58.5" customHeight="1" x14ac:dyDescent="0.25">
      <c r="A20" s="270">
        <v>9</v>
      </c>
      <c r="B20" s="282" t="s">
        <v>938</v>
      </c>
      <c r="C20" s="282"/>
      <c r="D20" s="386"/>
      <c r="E20" s="282"/>
      <c r="F20" s="282"/>
      <c r="G20" s="270"/>
      <c r="H20" s="62">
        <v>14500</v>
      </c>
      <c r="I20" s="62">
        <v>12450</v>
      </c>
      <c r="J20" s="62"/>
      <c r="K20" s="62"/>
      <c r="L20" s="62"/>
      <c r="M20" s="62"/>
      <c r="N20" s="62"/>
      <c r="O20" s="62"/>
      <c r="P20" s="62">
        <v>3000</v>
      </c>
      <c r="Q20" s="62">
        <v>3000</v>
      </c>
      <c r="R20" s="62">
        <v>12450</v>
      </c>
      <c r="S20" s="62"/>
      <c r="T20" s="62"/>
      <c r="U20" s="62">
        <v>3000</v>
      </c>
      <c r="V20" s="62">
        <v>3000</v>
      </c>
      <c r="W20" s="62"/>
      <c r="X20" s="62"/>
      <c r="Y20" s="62">
        <v>3000</v>
      </c>
      <c r="Z20" s="62"/>
      <c r="AA20" s="62"/>
      <c r="AB20" s="62"/>
      <c r="AC20" s="62"/>
      <c r="AD20" s="62"/>
      <c r="AE20" s="62">
        <f t="shared" si="3"/>
        <v>5715</v>
      </c>
      <c r="AF20" s="62">
        <v>5715</v>
      </c>
      <c r="AG20" s="62"/>
      <c r="AH20" s="62"/>
      <c r="AI20" s="271"/>
    </row>
    <row r="21" spans="1:35" s="262" customFormat="1" ht="56.25" customHeight="1" x14ac:dyDescent="0.25">
      <c r="A21" s="270">
        <v>10</v>
      </c>
      <c r="B21" s="282" t="s">
        <v>939</v>
      </c>
      <c r="C21" s="282"/>
      <c r="D21" s="386"/>
      <c r="E21" s="282"/>
      <c r="F21" s="282"/>
      <c r="G21" s="270"/>
      <c r="H21" s="62">
        <v>40000</v>
      </c>
      <c r="I21" s="62">
        <v>30000</v>
      </c>
      <c r="J21" s="62"/>
      <c r="K21" s="62"/>
      <c r="L21" s="62"/>
      <c r="M21" s="62"/>
      <c r="N21" s="62"/>
      <c r="O21" s="62"/>
      <c r="P21" s="62">
        <v>1500</v>
      </c>
      <c r="Q21" s="62">
        <v>1500</v>
      </c>
      <c r="R21" s="62">
        <v>30000</v>
      </c>
      <c r="S21" s="62"/>
      <c r="T21" s="62"/>
      <c r="U21" s="62">
        <v>1500</v>
      </c>
      <c r="V21" s="62">
        <v>1500</v>
      </c>
      <c r="W21" s="62"/>
      <c r="X21" s="62"/>
      <c r="Y21" s="62">
        <v>1500</v>
      </c>
      <c r="Z21" s="62"/>
      <c r="AA21" s="62"/>
      <c r="AB21" s="62"/>
      <c r="AC21" s="62"/>
      <c r="AD21" s="62"/>
      <c r="AE21" s="62">
        <f t="shared" si="3"/>
        <v>4000</v>
      </c>
      <c r="AF21" s="62">
        <v>4000</v>
      </c>
      <c r="AG21" s="62"/>
      <c r="AH21" s="62"/>
      <c r="AI21" s="271"/>
    </row>
    <row r="22" spans="1:35" s="262" customFormat="1" ht="70.5" customHeight="1" x14ac:dyDescent="0.25">
      <c r="A22" s="270">
        <v>11</v>
      </c>
      <c r="B22" s="282" t="s">
        <v>940</v>
      </c>
      <c r="C22" s="282"/>
      <c r="D22" s="386"/>
      <c r="E22" s="282"/>
      <c r="F22" s="282"/>
      <c r="G22" s="270"/>
      <c r="H22" s="62">
        <v>13000</v>
      </c>
      <c r="I22" s="62">
        <v>9750</v>
      </c>
      <c r="J22" s="62"/>
      <c r="K22" s="62"/>
      <c r="L22" s="62"/>
      <c r="M22" s="62"/>
      <c r="N22" s="62"/>
      <c r="O22" s="62"/>
      <c r="P22" s="62">
        <v>500</v>
      </c>
      <c r="Q22" s="62">
        <v>500</v>
      </c>
      <c r="R22" s="62">
        <v>9750</v>
      </c>
      <c r="S22" s="62"/>
      <c r="T22" s="62"/>
      <c r="U22" s="62">
        <v>500</v>
      </c>
      <c r="V22" s="62">
        <v>500</v>
      </c>
      <c r="W22" s="62"/>
      <c r="X22" s="62"/>
      <c r="Y22" s="62">
        <v>500</v>
      </c>
      <c r="Z22" s="62"/>
      <c r="AA22" s="62"/>
      <c r="AB22" s="62"/>
      <c r="AC22" s="62"/>
      <c r="AD22" s="62"/>
      <c r="AE22" s="62">
        <f t="shared" si="3"/>
        <v>4500</v>
      </c>
      <c r="AF22" s="62">
        <v>4500</v>
      </c>
      <c r="AG22" s="62"/>
      <c r="AH22" s="62"/>
      <c r="AI22" s="271"/>
    </row>
    <row r="23" spans="1:35" s="262" customFormat="1" ht="61.5" customHeight="1" x14ac:dyDescent="0.25">
      <c r="A23" s="270">
        <v>12</v>
      </c>
      <c r="B23" s="282" t="s">
        <v>941</v>
      </c>
      <c r="C23" s="282"/>
      <c r="D23" s="386"/>
      <c r="E23" s="282"/>
      <c r="F23" s="282"/>
      <c r="G23" s="270"/>
      <c r="H23" s="62">
        <v>68650</v>
      </c>
      <c r="I23" s="62">
        <v>51500</v>
      </c>
      <c r="J23" s="62"/>
      <c r="K23" s="62"/>
      <c r="L23" s="62"/>
      <c r="M23" s="62"/>
      <c r="N23" s="62"/>
      <c r="O23" s="62"/>
      <c r="P23" s="62">
        <v>2000</v>
      </c>
      <c r="Q23" s="62">
        <v>2000</v>
      </c>
      <c r="R23" s="62">
        <v>51500</v>
      </c>
      <c r="S23" s="62"/>
      <c r="T23" s="62"/>
      <c r="U23" s="62">
        <v>2000</v>
      </c>
      <c r="V23" s="62">
        <v>2000</v>
      </c>
      <c r="W23" s="62"/>
      <c r="X23" s="62"/>
      <c r="Y23" s="62">
        <v>2000</v>
      </c>
      <c r="Z23" s="62"/>
      <c r="AA23" s="62"/>
      <c r="AB23" s="62"/>
      <c r="AC23" s="62"/>
      <c r="AD23" s="62"/>
      <c r="AE23" s="62">
        <f t="shared" si="3"/>
        <v>3000</v>
      </c>
      <c r="AF23" s="62">
        <v>3000</v>
      </c>
      <c r="AG23" s="62"/>
      <c r="AH23" s="62"/>
      <c r="AI23" s="271"/>
    </row>
    <row r="24" spans="1:35" s="262" customFormat="1" ht="62.25" customHeight="1" x14ac:dyDescent="0.25">
      <c r="A24" s="270">
        <v>13</v>
      </c>
      <c r="B24" s="282" t="s">
        <v>942</v>
      </c>
      <c r="C24" s="282"/>
      <c r="D24" s="386"/>
      <c r="E24" s="282"/>
      <c r="F24" s="282"/>
      <c r="G24" s="270"/>
      <c r="H24" s="62">
        <v>62950</v>
      </c>
      <c r="I24" s="62">
        <v>47200</v>
      </c>
      <c r="J24" s="62"/>
      <c r="K24" s="62"/>
      <c r="L24" s="62"/>
      <c r="M24" s="62"/>
      <c r="N24" s="62"/>
      <c r="O24" s="62"/>
      <c r="P24" s="62">
        <v>2000</v>
      </c>
      <c r="Q24" s="62">
        <v>2000</v>
      </c>
      <c r="R24" s="62">
        <v>47200</v>
      </c>
      <c r="S24" s="62"/>
      <c r="T24" s="62"/>
      <c r="U24" s="62">
        <v>2000</v>
      </c>
      <c r="V24" s="62">
        <v>2000</v>
      </c>
      <c r="W24" s="62"/>
      <c r="X24" s="62"/>
      <c r="Y24" s="62">
        <v>2000</v>
      </c>
      <c r="Z24" s="62"/>
      <c r="AA24" s="62"/>
      <c r="AB24" s="62"/>
      <c r="AC24" s="62"/>
      <c r="AD24" s="62"/>
      <c r="AE24" s="62">
        <f t="shared" si="3"/>
        <v>3000</v>
      </c>
      <c r="AF24" s="62">
        <v>3000</v>
      </c>
      <c r="AG24" s="62"/>
      <c r="AH24" s="62"/>
      <c r="AI24" s="271"/>
    </row>
    <row r="25" spans="1:35" s="262" customFormat="1" ht="62.25" customHeight="1" x14ac:dyDescent="0.25">
      <c r="A25" s="270">
        <v>14</v>
      </c>
      <c r="B25" s="282" t="s">
        <v>943</v>
      </c>
      <c r="C25" s="282"/>
      <c r="D25" s="386"/>
      <c r="E25" s="282"/>
      <c r="F25" s="282"/>
      <c r="G25" s="270"/>
      <c r="H25" s="62">
        <v>55250</v>
      </c>
      <c r="I25" s="62">
        <v>41450</v>
      </c>
      <c r="J25" s="62"/>
      <c r="K25" s="62"/>
      <c r="L25" s="62"/>
      <c r="M25" s="62"/>
      <c r="N25" s="62"/>
      <c r="O25" s="62"/>
      <c r="P25" s="62">
        <v>2000</v>
      </c>
      <c r="Q25" s="62">
        <v>2000</v>
      </c>
      <c r="R25" s="62">
        <v>41450</v>
      </c>
      <c r="S25" s="62"/>
      <c r="T25" s="62"/>
      <c r="U25" s="62">
        <v>2000</v>
      </c>
      <c r="V25" s="62">
        <v>2000</v>
      </c>
      <c r="W25" s="62"/>
      <c r="X25" s="62"/>
      <c r="Y25" s="62">
        <v>2000</v>
      </c>
      <c r="Z25" s="62"/>
      <c r="AA25" s="62"/>
      <c r="AB25" s="62"/>
      <c r="AC25" s="62"/>
      <c r="AD25" s="62"/>
      <c r="AE25" s="62">
        <f t="shared" si="3"/>
        <v>2000</v>
      </c>
      <c r="AF25" s="62">
        <v>2000</v>
      </c>
      <c r="AG25" s="62"/>
      <c r="AH25" s="62"/>
      <c r="AI25" s="271"/>
    </row>
    <row r="26" spans="1:35" s="262" customFormat="1" ht="60" customHeight="1" x14ac:dyDescent="0.25">
      <c r="A26" s="270">
        <v>15</v>
      </c>
      <c r="B26" s="282" t="s">
        <v>944</v>
      </c>
      <c r="C26" s="282"/>
      <c r="D26" s="386"/>
      <c r="E26" s="282"/>
      <c r="F26" s="282"/>
      <c r="G26" s="270"/>
      <c r="H26" s="62">
        <v>60000</v>
      </c>
      <c r="I26" s="62">
        <v>45000</v>
      </c>
      <c r="J26" s="62"/>
      <c r="K26" s="62"/>
      <c r="L26" s="62"/>
      <c r="M26" s="62"/>
      <c r="N26" s="62"/>
      <c r="O26" s="62"/>
      <c r="P26" s="62">
        <v>2000</v>
      </c>
      <c r="Q26" s="62">
        <v>2000</v>
      </c>
      <c r="R26" s="62">
        <v>45000</v>
      </c>
      <c r="S26" s="62"/>
      <c r="T26" s="62"/>
      <c r="U26" s="62">
        <v>2000</v>
      </c>
      <c r="V26" s="62">
        <v>2000</v>
      </c>
      <c r="W26" s="62"/>
      <c r="X26" s="62"/>
      <c r="Y26" s="62">
        <v>2000</v>
      </c>
      <c r="Z26" s="62"/>
      <c r="AA26" s="62"/>
      <c r="AB26" s="62"/>
      <c r="AC26" s="62"/>
      <c r="AD26" s="62"/>
      <c r="AE26" s="62">
        <f t="shared" si="3"/>
        <v>3000</v>
      </c>
      <c r="AF26" s="62">
        <v>3000</v>
      </c>
      <c r="AG26" s="62"/>
      <c r="AH26" s="62"/>
      <c r="AI26" s="271"/>
    </row>
    <row r="27" spans="1:35" s="262" customFormat="1" ht="57" customHeight="1" x14ac:dyDescent="0.25">
      <c r="A27" s="270">
        <v>16</v>
      </c>
      <c r="B27" s="282" t="s">
        <v>945</v>
      </c>
      <c r="C27" s="282"/>
      <c r="D27" s="386"/>
      <c r="E27" s="282"/>
      <c r="F27" s="282"/>
      <c r="G27" s="270"/>
      <c r="H27" s="62">
        <v>14800</v>
      </c>
      <c r="I27" s="62">
        <v>11100</v>
      </c>
      <c r="J27" s="62"/>
      <c r="K27" s="62"/>
      <c r="L27" s="62"/>
      <c r="M27" s="62"/>
      <c r="N27" s="62"/>
      <c r="O27" s="62"/>
      <c r="P27" s="62">
        <v>1000</v>
      </c>
      <c r="Q27" s="62">
        <v>1000</v>
      </c>
      <c r="R27" s="62">
        <v>11100</v>
      </c>
      <c r="S27" s="62"/>
      <c r="T27" s="62"/>
      <c r="U27" s="62">
        <v>1000</v>
      </c>
      <c r="V27" s="62">
        <v>1000</v>
      </c>
      <c r="W27" s="62"/>
      <c r="X27" s="62"/>
      <c r="Y27" s="62">
        <v>1000</v>
      </c>
      <c r="Z27" s="62"/>
      <c r="AA27" s="62"/>
      <c r="AB27" s="62"/>
      <c r="AC27" s="62"/>
      <c r="AD27" s="62"/>
      <c r="AE27" s="62">
        <f t="shared" si="3"/>
        <v>3000</v>
      </c>
      <c r="AF27" s="62">
        <v>3000</v>
      </c>
      <c r="AG27" s="62"/>
      <c r="AH27" s="62"/>
      <c r="AI27" s="271"/>
    </row>
    <row r="28" spans="1:35" s="262" customFormat="1" ht="59.25" customHeight="1" x14ac:dyDescent="0.25">
      <c r="A28" s="270">
        <v>17</v>
      </c>
      <c r="B28" s="282" t="s">
        <v>946</v>
      </c>
      <c r="C28" s="282"/>
      <c r="D28" s="386"/>
      <c r="E28" s="282"/>
      <c r="F28" s="282"/>
      <c r="G28" s="270"/>
      <c r="H28" s="62">
        <v>3000</v>
      </c>
      <c r="I28" s="62">
        <v>2250</v>
      </c>
      <c r="J28" s="62"/>
      <c r="K28" s="62"/>
      <c r="L28" s="62"/>
      <c r="M28" s="62"/>
      <c r="N28" s="62"/>
      <c r="O28" s="62"/>
      <c r="P28" s="62">
        <v>700</v>
      </c>
      <c r="Q28" s="62">
        <v>700</v>
      </c>
      <c r="R28" s="62">
        <v>2250</v>
      </c>
      <c r="S28" s="62"/>
      <c r="T28" s="62"/>
      <c r="U28" s="62">
        <v>700</v>
      </c>
      <c r="V28" s="62">
        <v>700</v>
      </c>
      <c r="W28" s="62"/>
      <c r="X28" s="62"/>
      <c r="Y28" s="62">
        <v>700</v>
      </c>
      <c r="Z28" s="62"/>
      <c r="AA28" s="62"/>
      <c r="AB28" s="62"/>
      <c r="AC28" s="62"/>
      <c r="AD28" s="62"/>
      <c r="AE28" s="62">
        <f t="shared" si="3"/>
        <v>1550</v>
      </c>
      <c r="AF28" s="62">
        <v>1550</v>
      </c>
      <c r="AG28" s="62"/>
      <c r="AH28" s="62"/>
      <c r="AI28" s="271"/>
    </row>
    <row r="29" spans="1:35" s="280" customFormat="1" ht="32.450000000000003" customHeight="1" x14ac:dyDescent="0.25">
      <c r="A29" s="266" t="s">
        <v>22</v>
      </c>
      <c r="B29" s="274" t="s">
        <v>947</v>
      </c>
      <c r="C29" s="274"/>
      <c r="D29" s="385"/>
      <c r="E29" s="274"/>
      <c r="F29" s="274"/>
      <c r="G29" s="266"/>
      <c r="H29" s="61"/>
      <c r="I29" s="61"/>
      <c r="J29" s="61">
        <f>169100+56000</f>
        <v>225100</v>
      </c>
      <c r="K29" s="61">
        <v>169100</v>
      </c>
      <c r="L29" s="61">
        <v>131550</v>
      </c>
      <c r="M29" s="61">
        <v>103550</v>
      </c>
      <c r="N29" s="61">
        <f>169100+56000</f>
        <v>225100</v>
      </c>
      <c r="O29" s="61">
        <v>169100</v>
      </c>
      <c r="P29" s="61">
        <f>169100+56000</f>
        <v>225100</v>
      </c>
      <c r="Q29" s="61">
        <v>169100</v>
      </c>
      <c r="R29" s="61">
        <f>702000-350000+410</f>
        <v>352410</v>
      </c>
      <c r="S29" s="61"/>
      <c r="T29" s="61"/>
      <c r="U29" s="61"/>
      <c r="V29" s="61">
        <v>169100</v>
      </c>
      <c r="W29" s="61"/>
      <c r="X29" s="61"/>
      <c r="Y29" s="61"/>
      <c r="Z29" s="61"/>
      <c r="AA29" s="61"/>
      <c r="AB29" s="61"/>
      <c r="AC29" s="61"/>
      <c r="AD29" s="61"/>
      <c r="AE29" s="61">
        <f>+AF29</f>
        <v>135130</v>
      </c>
      <c r="AF29" s="61">
        <f>183280-AF11</f>
        <v>135130</v>
      </c>
      <c r="AG29" s="61"/>
      <c r="AH29" s="61"/>
      <c r="AI29" s="277"/>
    </row>
    <row r="30" spans="1:35" ht="48.75" customHeight="1" x14ac:dyDescent="0.25">
      <c r="A30" s="266" t="s">
        <v>30</v>
      </c>
      <c r="B30" s="286" t="s">
        <v>948</v>
      </c>
      <c r="C30" s="286"/>
      <c r="D30" s="387"/>
      <c r="E30" s="286"/>
      <c r="F30" s="286"/>
      <c r="G30" s="277"/>
      <c r="H30" s="61">
        <f>+H31</f>
        <v>30000</v>
      </c>
      <c r="I30" s="61">
        <f t="shared" ref="I30:AH30" si="4">+I31</f>
        <v>12007</v>
      </c>
      <c r="J30" s="61">
        <f t="shared" si="4"/>
        <v>1041</v>
      </c>
      <c r="K30" s="61">
        <f t="shared" si="4"/>
        <v>1041</v>
      </c>
      <c r="L30" s="61">
        <f t="shared" si="4"/>
        <v>0</v>
      </c>
      <c r="M30" s="61">
        <f t="shared" si="4"/>
        <v>0</v>
      </c>
      <c r="N30" s="61">
        <f t="shared" si="4"/>
        <v>1041</v>
      </c>
      <c r="O30" s="61">
        <f t="shared" si="4"/>
        <v>1041</v>
      </c>
      <c r="P30" s="61">
        <f t="shared" si="4"/>
        <v>1041</v>
      </c>
      <c r="Q30" s="61">
        <f t="shared" si="4"/>
        <v>1041</v>
      </c>
      <c r="R30" s="61">
        <f t="shared" si="4"/>
        <v>12007</v>
      </c>
      <c r="S30" s="61">
        <f t="shared" si="4"/>
        <v>0</v>
      </c>
      <c r="T30" s="61">
        <f t="shared" si="4"/>
        <v>0</v>
      </c>
      <c r="U30" s="61">
        <f t="shared" si="4"/>
        <v>1041</v>
      </c>
      <c r="V30" s="61">
        <f t="shared" si="4"/>
        <v>1041</v>
      </c>
      <c r="W30" s="61">
        <f t="shared" si="4"/>
        <v>0</v>
      </c>
      <c r="X30" s="61">
        <f t="shared" si="4"/>
        <v>0</v>
      </c>
      <c r="Y30" s="61">
        <f t="shared" si="4"/>
        <v>1041</v>
      </c>
      <c r="Z30" s="61">
        <f t="shared" si="4"/>
        <v>0</v>
      </c>
      <c r="AA30" s="61">
        <f t="shared" si="4"/>
        <v>0</v>
      </c>
      <c r="AB30" s="61">
        <f t="shared" si="4"/>
        <v>0</v>
      </c>
      <c r="AC30" s="61">
        <f t="shared" si="4"/>
        <v>0</v>
      </c>
      <c r="AD30" s="61">
        <f t="shared" si="4"/>
        <v>0</v>
      </c>
      <c r="AE30" s="61">
        <f t="shared" si="4"/>
        <v>3656</v>
      </c>
      <c r="AF30" s="61">
        <f t="shared" si="4"/>
        <v>3656</v>
      </c>
      <c r="AG30" s="61">
        <f t="shared" si="4"/>
        <v>0</v>
      </c>
      <c r="AH30" s="61">
        <f t="shared" si="4"/>
        <v>0</v>
      </c>
      <c r="AI30" s="277"/>
    </row>
    <row r="31" spans="1:35" ht="57" customHeight="1" x14ac:dyDescent="0.25">
      <c r="A31" s="270">
        <v>1</v>
      </c>
      <c r="B31" s="284" t="s">
        <v>949</v>
      </c>
      <c r="C31" s="282"/>
      <c r="D31" s="386" t="s">
        <v>950</v>
      </c>
      <c r="E31" s="282"/>
      <c r="F31" s="282"/>
      <c r="G31" s="270"/>
      <c r="H31" s="62">
        <v>30000</v>
      </c>
      <c r="I31" s="62">
        <v>12007</v>
      </c>
      <c r="J31" s="62">
        <v>1041</v>
      </c>
      <c r="K31" s="62">
        <v>1041</v>
      </c>
      <c r="L31" s="62"/>
      <c r="M31" s="62"/>
      <c r="N31" s="62">
        <v>1041</v>
      </c>
      <c r="O31" s="62">
        <v>1041</v>
      </c>
      <c r="P31" s="62">
        <v>1041</v>
      </c>
      <c r="Q31" s="62">
        <v>1041</v>
      </c>
      <c r="R31" s="62">
        <v>12007</v>
      </c>
      <c r="S31" s="63"/>
      <c r="T31" s="63"/>
      <c r="U31" s="62">
        <v>1041</v>
      </c>
      <c r="V31" s="62">
        <v>1041</v>
      </c>
      <c r="W31" s="62"/>
      <c r="X31" s="62"/>
      <c r="Y31" s="62">
        <v>1041</v>
      </c>
      <c r="Z31" s="63"/>
      <c r="AA31" s="63"/>
      <c r="AB31" s="63"/>
      <c r="AC31" s="63"/>
      <c r="AD31" s="63"/>
      <c r="AE31" s="62">
        <v>3656</v>
      </c>
      <c r="AF31" s="62">
        <v>3656</v>
      </c>
      <c r="AG31" s="63"/>
      <c r="AH31" s="63"/>
      <c r="AI31" s="271"/>
    </row>
    <row r="32" spans="1:35" ht="56.25" x14ac:dyDescent="0.25">
      <c r="A32" s="266" t="s">
        <v>49</v>
      </c>
      <c r="B32" s="274" t="s">
        <v>951</v>
      </c>
      <c r="C32" s="274"/>
      <c r="D32" s="385"/>
      <c r="E32" s="274"/>
      <c r="F32" s="274"/>
      <c r="G32" s="277"/>
      <c r="H32" s="61"/>
      <c r="I32" s="61"/>
      <c r="J32" s="61" t="e">
        <f>+#REF!</f>
        <v>#REF!</v>
      </c>
      <c r="K32" s="61" t="e">
        <f>+#REF!</f>
        <v>#REF!</v>
      </c>
      <c r="L32" s="61" t="e">
        <f>+#REF!</f>
        <v>#REF!</v>
      </c>
      <c r="M32" s="61" t="e">
        <f>+#REF!</f>
        <v>#REF!</v>
      </c>
      <c r="N32" s="61" t="e">
        <f>+#REF!</f>
        <v>#REF!</v>
      </c>
      <c r="O32" s="61" t="e">
        <f>+#REF!</f>
        <v>#REF!</v>
      </c>
      <c r="P32" s="61">
        <v>6253</v>
      </c>
      <c r="Q32" s="61">
        <v>6253</v>
      </c>
      <c r="R32" s="61">
        <v>34552</v>
      </c>
      <c r="S32" s="61">
        <v>0</v>
      </c>
      <c r="T32" s="61">
        <v>0</v>
      </c>
      <c r="U32" s="61">
        <v>0</v>
      </c>
      <c r="V32" s="61">
        <v>6253</v>
      </c>
      <c r="W32" s="61">
        <v>0</v>
      </c>
      <c r="X32" s="61">
        <v>0</v>
      </c>
      <c r="Y32" s="61">
        <v>0</v>
      </c>
      <c r="Z32" s="61">
        <v>0</v>
      </c>
      <c r="AA32" s="61">
        <v>0</v>
      </c>
      <c r="AB32" s="61">
        <v>0</v>
      </c>
      <c r="AC32" s="61">
        <v>0</v>
      </c>
      <c r="AD32" s="61">
        <v>0</v>
      </c>
      <c r="AE32" s="61">
        <v>8594</v>
      </c>
      <c r="AF32" s="61">
        <v>8594</v>
      </c>
      <c r="AG32" s="61"/>
      <c r="AH32" s="61"/>
      <c r="AI32" s="271"/>
    </row>
    <row r="33" spans="1:35" x14ac:dyDescent="0.25">
      <c r="A33" s="388"/>
      <c r="B33" s="389"/>
      <c r="C33" s="389"/>
      <c r="D33" s="390"/>
      <c r="E33" s="389"/>
      <c r="F33" s="389"/>
      <c r="G33" s="388"/>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2"/>
    </row>
    <row r="35" spans="1:35" ht="24.75" customHeight="1" x14ac:dyDescent="0.25">
      <c r="AE35" s="598"/>
      <c r="AF35" s="598"/>
      <c r="AG35" s="598"/>
      <c r="AH35" s="598"/>
      <c r="AI35" s="598"/>
    </row>
  </sheetData>
  <mergeCells count="46">
    <mergeCell ref="P6:P8"/>
    <mergeCell ref="A1:AI1"/>
    <mergeCell ref="A2:AI2"/>
    <mergeCell ref="AF3:AI3"/>
    <mergeCell ref="A4:A8"/>
    <mergeCell ref="B4:B8"/>
    <mergeCell ref="C4:C8"/>
    <mergeCell ref="D4:D8"/>
    <mergeCell ref="E4:E8"/>
    <mergeCell ref="F4:F8"/>
    <mergeCell ref="G4:I4"/>
    <mergeCell ref="J4:O4"/>
    <mergeCell ref="P4:Q5"/>
    <mergeCell ref="R4:Z5"/>
    <mergeCell ref="AA4:AD5"/>
    <mergeCell ref="AE4:AH5"/>
    <mergeCell ref="G5:G8"/>
    <mergeCell ref="H5:I5"/>
    <mergeCell ref="J5:K5"/>
    <mergeCell ref="L5:M5"/>
    <mergeCell ref="N5:O5"/>
    <mergeCell ref="H6:H8"/>
    <mergeCell ref="I6:I8"/>
    <mergeCell ref="J6:J8"/>
    <mergeCell ref="K6:K8"/>
    <mergeCell ref="L6:L8"/>
    <mergeCell ref="M6:M8"/>
    <mergeCell ref="N6:N8"/>
    <mergeCell ref="O6:O8"/>
    <mergeCell ref="Q6:Q8"/>
    <mergeCell ref="R6:U6"/>
    <mergeCell ref="V6:Y6"/>
    <mergeCell ref="AA6:AA8"/>
    <mergeCell ref="AB6:AD6"/>
    <mergeCell ref="AE35:AI35"/>
    <mergeCell ref="AF6:AH6"/>
    <mergeCell ref="R7:R8"/>
    <mergeCell ref="U7:U8"/>
    <mergeCell ref="V7:V8"/>
    <mergeCell ref="Y7:Y8"/>
    <mergeCell ref="AB7:AB8"/>
    <mergeCell ref="AC7:AD7"/>
    <mergeCell ref="AF7:AF8"/>
    <mergeCell ref="AG7:AH7"/>
    <mergeCell ref="AE6:AE8"/>
    <mergeCell ref="AI4:AI8"/>
  </mergeCells>
  <printOptions horizontalCentered="1"/>
  <pageMargins left="0.5" right="0.5" top="0.5" bottom="0.5" header="0.3" footer="0.3"/>
  <pageSetup paperSize="9" scale="53" fitToHeight="0" orientation="landscape" r:id="rId1"/>
  <headerFoot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85" zoomScaleNormal="85" workbookViewId="0">
      <pane xSplit="4" ySplit="7" topLeftCell="F8" activePane="bottomRight" state="frozen"/>
      <selection activeCell="B4" sqref="B4:B10"/>
      <selection pane="topRight" activeCell="B4" sqref="B4:B10"/>
      <selection pane="bottomLeft" activeCell="B4" sqref="B4:B10"/>
      <selection pane="bottomRight" activeCell="A4" sqref="A4:P7"/>
    </sheetView>
  </sheetViews>
  <sheetFormatPr defaultColWidth="9.140625" defaultRowHeight="18.75" x14ac:dyDescent="0.25"/>
  <cols>
    <col min="1" max="1" width="8.140625" style="374" customWidth="1"/>
    <col min="2" max="2" width="63" style="375" customWidth="1"/>
    <col min="3" max="3" width="10.28515625" style="375" customWidth="1"/>
    <col min="4" max="4" width="12.5703125" style="375" hidden="1" customWidth="1"/>
    <col min="5" max="5" width="16.85546875" style="376" customWidth="1"/>
    <col min="6" max="6" width="13.42578125" style="377" customWidth="1"/>
    <col min="7" max="7" width="13.85546875" style="377" customWidth="1"/>
    <col min="8" max="8" width="13.5703125" style="377" hidden="1" customWidth="1"/>
    <col min="9" max="12" width="14.140625" style="377" customWidth="1"/>
    <col min="13" max="13" width="14.140625" style="377" hidden="1" customWidth="1"/>
    <col min="14" max="14" width="14.140625" style="377" customWidth="1"/>
    <col min="15" max="15" width="29" style="377" hidden="1" customWidth="1"/>
    <col min="16" max="16" width="14.42578125" style="377" customWidth="1"/>
    <col min="17" max="17" width="22.42578125" style="377" customWidth="1"/>
    <col min="18" max="18" width="14.85546875" style="377" hidden="1" customWidth="1"/>
    <col min="19" max="16384" width="9.140625" style="326"/>
  </cols>
  <sheetData>
    <row r="1" spans="1:18" s="395" customFormat="1" ht="21" customHeight="1" x14ac:dyDescent="0.25">
      <c r="A1" s="595" t="s">
        <v>1130</v>
      </c>
      <c r="B1" s="595"/>
      <c r="C1" s="614"/>
      <c r="D1" s="614"/>
      <c r="E1" s="595"/>
      <c r="F1" s="595"/>
      <c r="G1" s="595"/>
      <c r="H1" s="595"/>
      <c r="I1" s="595"/>
      <c r="J1" s="595"/>
      <c r="K1" s="595"/>
      <c r="L1" s="595"/>
      <c r="M1" s="595"/>
      <c r="N1" s="595"/>
      <c r="O1" s="595"/>
      <c r="P1" s="595"/>
      <c r="Q1" s="394"/>
    </row>
    <row r="2" spans="1:18" s="395" customFormat="1" ht="21.75" customHeight="1" x14ac:dyDescent="0.25">
      <c r="A2" s="553" t="s">
        <v>1093</v>
      </c>
      <c r="B2" s="553"/>
      <c r="C2" s="553"/>
      <c r="D2" s="553"/>
      <c r="E2" s="553"/>
      <c r="F2" s="553"/>
      <c r="G2" s="553"/>
      <c r="H2" s="553"/>
      <c r="I2" s="553"/>
      <c r="J2" s="553"/>
      <c r="K2" s="553"/>
      <c r="L2" s="553"/>
      <c r="M2" s="553"/>
      <c r="N2" s="553"/>
      <c r="O2" s="553"/>
      <c r="P2" s="553"/>
      <c r="Q2" s="394"/>
      <c r="R2" s="394"/>
    </row>
    <row r="3" spans="1:18" s="395" customFormat="1" ht="19.5" customHeight="1" x14ac:dyDescent="0.25">
      <c r="A3" s="597" t="s">
        <v>1</v>
      </c>
      <c r="B3" s="597"/>
      <c r="C3" s="586"/>
      <c r="D3" s="586"/>
      <c r="E3" s="597"/>
      <c r="F3" s="597"/>
      <c r="G3" s="597"/>
      <c r="H3" s="597"/>
      <c r="I3" s="597"/>
      <c r="J3" s="597"/>
      <c r="K3" s="597"/>
      <c r="L3" s="597"/>
      <c r="M3" s="597"/>
      <c r="N3" s="597"/>
      <c r="O3" s="597"/>
      <c r="P3" s="597"/>
      <c r="Q3" s="396"/>
    </row>
    <row r="4" spans="1:18" s="395" customFormat="1" ht="39" customHeight="1" x14ac:dyDescent="0.25">
      <c r="A4" s="583" t="s">
        <v>65</v>
      </c>
      <c r="B4" s="583" t="s">
        <v>606</v>
      </c>
      <c r="C4" s="583" t="s">
        <v>850</v>
      </c>
      <c r="D4" s="583" t="s">
        <v>640</v>
      </c>
      <c r="E4" s="578" t="s">
        <v>645</v>
      </c>
      <c r="F4" s="608"/>
      <c r="G4" s="579"/>
      <c r="H4" s="583" t="s">
        <v>952</v>
      </c>
      <c r="I4" s="583" t="s">
        <v>953</v>
      </c>
      <c r="J4" s="612" t="s">
        <v>954</v>
      </c>
      <c r="K4" s="612"/>
      <c r="L4" s="612"/>
      <c r="M4" s="615" t="s">
        <v>955</v>
      </c>
      <c r="N4" s="615" t="s">
        <v>1129</v>
      </c>
      <c r="O4" s="615" t="s">
        <v>607</v>
      </c>
      <c r="P4" s="583" t="s">
        <v>654</v>
      </c>
      <c r="Q4" s="397"/>
      <c r="R4" s="560" t="s">
        <v>956</v>
      </c>
    </row>
    <row r="5" spans="1:18" s="249" customFormat="1" ht="26.25" customHeight="1" x14ac:dyDescent="0.25">
      <c r="A5" s="584"/>
      <c r="B5" s="584"/>
      <c r="C5" s="584"/>
      <c r="D5" s="584"/>
      <c r="E5" s="583" t="s">
        <v>957</v>
      </c>
      <c r="F5" s="575" t="s">
        <v>658</v>
      </c>
      <c r="G5" s="577"/>
      <c r="H5" s="584"/>
      <c r="I5" s="584"/>
      <c r="J5" s="612" t="s">
        <v>3</v>
      </c>
      <c r="K5" s="613" t="s">
        <v>11</v>
      </c>
      <c r="L5" s="613"/>
      <c r="M5" s="616"/>
      <c r="N5" s="616"/>
      <c r="O5" s="616"/>
      <c r="P5" s="584"/>
      <c r="Q5" s="397"/>
      <c r="R5" s="561"/>
    </row>
    <row r="6" spans="1:18" s="249" customFormat="1" ht="27.75" customHeight="1" x14ac:dyDescent="0.25">
      <c r="A6" s="584"/>
      <c r="B6" s="584"/>
      <c r="C6" s="584"/>
      <c r="D6" s="584"/>
      <c r="E6" s="584"/>
      <c r="F6" s="583" t="s">
        <v>662</v>
      </c>
      <c r="G6" s="583" t="s">
        <v>958</v>
      </c>
      <c r="H6" s="584"/>
      <c r="I6" s="584"/>
      <c r="J6" s="612"/>
      <c r="K6" s="612" t="s">
        <v>959</v>
      </c>
      <c r="L6" s="612" t="s">
        <v>960</v>
      </c>
      <c r="M6" s="616"/>
      <c r="N6" s="616"/>
      <c r="O6" s="616"/>
      <c r="P6" s="584"/>
      <c r="Q6" s="397"/>
      <c r="R6" s="561"/>
    </row>
    <row r="7" spans="1:18" s="249" customFormat="1" ht="34.5" customHeight="1" x14ac:dyDescent="0.25">
      <c r="A7" s="584"/>
      <c r="B7" s="584"/>
      <c r="C7" s="584"/>
      <c r="D7" s="584"/>
      <c r="E7" s="584"/>
      <c r="F7" s="584"/>
      <c r="G7" s="584"/>
      <c r="H7" s="584"/>
      <c r="I7" s="584"/>
      <c r="J7" s="612"/>
      <c r="K7" s="612"/>
      <c r="L7" s="612"/>
      <c r="M7" s="616"/>
      <c r="N7" s="616"/>
      <c r="O7" s="616"/>
      <c r="P7" s="584"/>
      <c r="Q7" s="397"/>
      <c r="R7" s="561"/>
    </row>
    <row r="8" spans="1:18" s="328" customFormat="1" ht="29.25" customHeight="1" x14ac:dyDescent="0.25">
      <c r="A8" s="398"/>
      <c r="B8" s="399" t="s">
        <v>961</v>
      </c>
      <c r="C8" s="400"/>
      <c r="D8" s="401"/>
      <c r="E8" s="402"/>
      <c r="F8" s="64"/>
      <c r="G8" s="64"/>
      <c r="H8" s="64"/>
      <c r="I8" s="64"/>
      <c r="J8" s="64">
        <f>+J9+J10</f>
        <v>7562751</v>
      </c>
      <c r="K8" s="64">
        <f t="shared" ref="K8:N8" si="0">+K9+K10</f>
        <v>1407947</v>
      </c>
      <c r="L8" s="64">
        <f t="shared" si="0"/>
        <v>1670000</v>
      </c>
      <c r="M8" s="64">
        <f t="shared" si="0"/>
        <v>4484804</v>
      </c>
      <c r="N8" s="64">
        <f t="shared" si="0"/>
        <v>1800000</v>
      </c>
      <c r="O8" s="64"/>
      <c r="P8" s="402"/>
      <c r="Q8" s="403"/>
      <c r="R8" s="402"/>
    </row>
    <row r="9" spans="1:18" s="404" customFormat="1" ht="27.75" customHeight="1" x14ac:dyDescent="0.25">
      <c r="A9" s="329" t="s">
        <v>7</v>
      </c>
      <c r="B9" s="330" t="s">
        <v>962</v>
      </c>
      <c r="C9" s="303"/>
      <c r="D9" s="331"/>
      <c r="E9" s="329"/>
      <c r="F9" s="42"/>
      <c r="G9" s="42"/>
      <c r="H9" s="42"/>
      <c r="I9" s="42"/>
      <c r="J9" s="42">
        <v>6129385</v>
      </c>
      <c r="K9" s="42">
        <v>1329385</v>
      </c>
      <c r="L9" s="42">
        <v>1295401</v>
      </c>
      <c r="M9" s="42">
        <f t="shared" ref="M9:M22" si="1">+J9-K9-L9</f>
        <v>3504599</v>
      </c>
      <c r="N9" s="42">
        <v>1325415</v>
      </c>
      <c r="O9" s="42"/>
      <c r="P9" s="329"/>
      <c r="Q9" s="403"/>
      <c r="R9" s="329"/>
    </row>
    <row r="10" spans="1:18" s="404" customFormat="1" ht="27.75" customHeight="1" x14ac:dyDescent="0.25">
      <c r="A10" s="315" t="s">
        <v>64</v>
      </c>
      <c r="B10" s="405" t="s">
        <v>963</v>
      </c>
      <c r="C10" s="406"/>
      <c r="D10" s="407"/>
      <c r="E10" s="315"/>
      <c r="F10" s="52"/>
      <c r="G10" s="52"/>
      <c r="H10" s="52"/>
      <c r="I10" s="52"/>
      <c r="J10" s="52">
        <f>+J11+J12+J13+J14+J15+J17</f>
        <v>1433366</v>
      </c>
      <c r="K10" s="52">
        <f t="shared" ref="K10:N10" si="2">+K11+K12+K13+K14+K15+K17</f>
        <v>78562</v>
      </c>
      <c r="L10" s="52">
        <f t="shared" si="2"/>
        <v>374599</v>
      </c>
      <c r="M10" s="52">
        <f t="shared" si="2"/>
        <v>980205</v>
      </c>
      <c r="N10" s="52">
        <f t="shared" si="2"/>
        <v>474585</v>
      </c>
      <c r="O10" s="52"/>
      <c r="P10" s="310"/>
      <c r="Q10" s="403"/>
      <c r="R10" s="310">
        <v>474585</v>
      </c>
    </row>
    <row r="11" spans="1:18" s="404" customFormat="1" ht="32.25" customHeight="1" x14ac:dyDescent="0.25">
      <c r="A11" s="315" t="s">
        <v>17</v>
      </c>
      <c r="B11" s="405" t="s">
        <v>352</v>
      </c>
      <c r="C11" s="406"/>
      <c r="D11" s="407"/>
      <c r="E11" s="315"/>
      <c r="F11" s="52"/>
      <c r="G11" s="52"/>
      <c r="H11" s="52"/>
      <c r="I11" s="52"/>
      <c r="J11" s="52">
        <v>100000</v>
      </c>
      <c r="K11" s="52">
        <v>0</v>
      </c>
      <c r="L11" s="52">
        <v>50000</v>
      </c>
      <c r="M11" s="52">
        <f t="shared" si="1"/>
        <v>50000</v>
      </c>
      <c r="N11" s="52">
        <v>50000</v>
      </c>
      <c r="O11" s="52"/>
      <c r="P11" s="310"/>
      <c r="Q11" s="408"/>
      <c r="R11" s="310">
        <v>50000</v>
      </c>
    </row>
    <row r="12" spans="1:18" s="409" customFormat="1" ht="37.5" x14ac:dyDescent="0.25">
      <c r="A12" s="315" t="s">
        <v>30</v>
      </c>
      <c r="B12" s="405" t="s">
        <v>964</v>
      </c>
      <c r="C12" s="406"/>
      <c r="D12" s="407"/>
      <c r="E12" s="315"/>
      <c r="F12" s="52"/>
      <c r="G12" s="52"/>
      <c r="H12" s="52"/>
      <c r="I12" s="52"/>
      <c r="J12" s="52">
        <v>256500</v>
      </c>
      <c r="K12" s="52">
        <v>16500</v>
      </c>
      <c r="L12" s="52">
        <v>38500</v>
      </c>
      <c r="M12" s="52">
        <f t="shared" si="1"/>
        <v>201500</v>
      </c>
      <c r="N12" s="52">
        <v>31350</v>
      </c>
      <c r="O12" s="52"/>
      <c r="P12" s="310"/>
      <c r="Q12" s="408"/>
      <c r="R12" s="310">
        <v>31350</v>
      </c>
    </row>
    <row r="13" spans="1:18" s="332" customFormat="1" ht="56.25" x14ac:dyDescent="0.25">
      <c r="A13" s="315" t="s">
        <v>49</v>
      </c>
      <c r="B13" s="405" t="s">
        <v>353</v>
      </c>
      <c r="C13" s="406"/>
      <c r="D13" s="407"/>
      <c r="E13" s="315"/>
      <c r="F13" s="52"/>
      <c r="G13" s="52"/>
      <c r="H13" s="52"/>
      <c r="I13" s="52"/>
      <c r="J13" s="52">
        <v>127062</v>
      </c>
      <c r="K13" s="52">
        <v>27062</v>
      </c>
      <c r="L13" s="52">
        <v>24099</v>
      </c>
      <c r="M13" s="52">
        <f t="shared" si="1"/>
        <v>75901</v>
      </c>
      <c r="N13" s="52">
        <v>47458</v>
      </c>
      <c r="O13" s="52"/>
      <c r="P13" s="310"/>
      <c r="Q13" s="408"/>
      <c r="R13" s="310">
        <v>47459</v>
      </c>
    </row>
    <row r="14" spans="1:18" s="332" customFormat="1" ht="37.5" x14ac:dyDescent="0.25">
      <c r="A14" s="315" t="s">
        <v>50</v>
      </c>
      <c r="B14" s="405" t="s">
        <v>965</v>
      </c>
      <c r="C14" s="406"/>
      <c r="D14" s="407"/>
      <c r="E14" s="315"/>
      <c r="F14" s="52"/>
      <c r="G14" s="52"/>
      <c r="H14" s="52"/>
      <c r="I14" s="52"/>
      <c r="J14" s="52">
        <v>225000</v>
      </c>
      <c r="K14" s="52">
        <v>35000</v>
      </c>
      <c r="L14" s="52">
        <v>50000</v>
      </c>
      <c r="M14" s="52">
        <f t="shared" si="1"/>
        <v>140000</v>
      </c>
      <c r="N14" s="52">
        <v>45000</v>
      </c>
      <c r="O14" s="52"/>
      <c r="P14" s="310"/>
      <c r="Q14" s="408"/>
      <c r="R14" s="310"/>
    </row>
    <row r="15" spans="1:18" s="332" customFormat="1" ht="27.75" customHeight="1" x14ac:dyDescent="0.25">
      <c r="A15" s="315" t="s">
        <v>52</v>
      </c>
      <c r="B15" s="405" t="s">
        <v>354</v>
      </c>
      <c r="C15" s="406"/>
      <c r="D15" s="407"/>
      <c r="E15" s="315"/>
      <c r="F15" s="52"/>
      <c r="G15" s="52"/>
      <c r="H15" s="52"/>
      <c r="I15" s="52"/>
      <c r="J15" s="52">
        <f>+J16</f>
        <v>54804</v>
      </c>
      <c r="K15" s="52">
        <f t="shared" ref="K15:O15" si="3">+K16</f>
        <v>0</v>
      </c>
      <c r="L15" s="52">
        <f t="shared" si="3"/>
        <v>12000</v>
      </c>
      <c r="M15" s="52">
        <f t="shared" si="3"/>
        <v>42804</v>
      </c>
      <c r="N15" s="52">
        <f t="shared" si="3"/>
        <v>30000</v>
      </c>
      <c r="O15" s="52">
        <f t="shared" si="3"/>
        <v>0</v>
      </c>
      <c r="P15" s="310"/>
      <c r="Q15" s="408"/>
      <c r="R15" s="310"/>
    </row>
    <row r="16" spans="1:18" s="328" customFormat="1" ht="56.25" x14ac:dyDescent="0.25">
      <c r="A16" s="310">
        <v>1</v>
      </c>
      <c r="B16" s="410" t="s">
        <v>966</v>
      </c>
      <c r="C16" s="411"/>
      <c r="D16" s="412"/>
      <c r="E16" s="310" t="s">
        <v>967</v>
      </c>
      <c r="F16" s="50">
        <v>66892</v>
      </c>
      <c r="G16" s="50">
        <f>+F16</f>
        <v>66892</v>
      </c>
      <c r="H16" s="50"/>
      <c r="I16" s="50">
        <v>12000</v>
      </c>
      <c r="J16" s="50">
        <v>54804</v>
      </c>
      <c r="K16" s="50">
        <v>0</v>
      </c>
      <c r="L16" s="50">
        <v>12000</v>
      </c>
      <c r="M16" s="50">
        <f t="shared" si="1"/>
        <v>42804</v>
      </c>
      <c r="N16" s="50">
        <v>30000</v>
      </c>
      <c r="O16" s="50"/>
      <c r="P16" s="310"/>
      <c r="Q16" s="408"/>
      <c r="R16" s="310">
        <v>51185</v>
      </c>
    </row>
    <row r="17" spans="1:18" s="409" customFormat="1" ht="30" customHeight="1" x14ac:dyDescent="0.25">
      <c r="A17" s="315" t="s">
        <v>54</v>
      </c>
      <c r="B17" s="405" t="s">
        <v>355</v>
      </c>
      <c r="C17" s="406"/>
      <c r="D17" s="407"/>
      <c r="E17" s="315"/>
      <c r="F17" s="52">
        <f t="shared" ref="F17:O17" si="4">SUM(F18:F22)</f>
        <v>4083405</v>
      </c>
      <c r="G17" s="52">
        <f t="shared" si="4"/>
        <v>1733416</v>
      </c>
      <c r="H17" s="52">
        <f t="shared" si="4"/>
        <v>0</v>
      </c>
      <c r="I17" s="52">
        <f t="shared" si="4"/>
        <v>643168.78326900001</v>
      </c>
      <c r="J17" s="52">
        <f t="shared" si="4"/>
        <v>670000</v>
      </c>
      <c r="K17" s="52">
        <f t="shared" si="4"/>
        <v>0</v>
      </c>
      <c r="L17" s="52">
        <f t="shared" si="4"/>
        <v>200000</v>
      </c>
      <c r="M17" s="52">
        <f t="shared" si="4"/>
        <v>470000</v>
      </c>
      <c r="N17" s="52">
        <f t="shared" si="4"/>
        <v>270777</v>
      </c>
      <c r="O17" s="52">
        <f t="shared" si="4"/>
        <v>0</v>
      </c>
      <c r="P17" s="315"/>
      <c r="Q17" s="413"/>
      <c r="R17" s="315"/>
    </row>
    <row r="18" spans="1:18" s="328" customFormat="1" ht="56.25" x14ac:dyDescent="0.25">
      <c r="A18" s="310">
        <v>1</v>
      </c>
      <c r="B18" s="410" t="s">
        <v>828</v>
      </c>
      <c r="C18" s="411">
        <v>7915943</v>
      </c>
      <c r="D18" s="412"/>
      <c r="E18" s="310" t="s">
        <v>829</v>
      </c>
      <c r="F18" s="50">
        <v>1437405</v>
      </c>
      <c r="G18" s="50">
        <v>437416</v>
      </c>
      <c r="H18" s="50"/>
      <c r="I18" s="50">
        <v>439250</v>
      </c>
      <c r="J18" s="50">
        <v>200000</v>
      </c>
      <c r="K18" s="50">
        <v>0</v>
      </c>
      <c r="L18" s="50">
        <v>150000</v>
      </c>
      <c r="M18" s="50">
        <f t="shared" si="1"/>
        <v>50000</v>
      </c>
      <c r="N18" s="50">
        <v>45000</v>
      </c>
      <c r="O18" s="50" t="s">
        <v>742</v>
      </c>
      <c r="P18" s="310"/>
      <c r="Q18" s="403"/>
      <c r="R18" s="310">
        <v>45000</v>
      </c>
    </row>
    <row r="19" spans="1:18" s="328" customFormat="1" ht="56.25" x14ac:dyDescent="0.25">
      <c r="A19" s="310">
        <v>2</v>
      </c>
      <c r="B19" s="410" t="s">
        <v>968</v>
      </c>
      <c r="C19" s="411"/>
      <c r="D19" s="412"/>
      <c r="E19" s="310" t="s">
        <v>969</v>
      </c>
      <c r="F19" s="50">
        <v>1076000</v>
      </c>
      <c r="G19" s="50">
        <v>226000</v>
      </c>
      <c r="H19" s="50"/>
      <c r="I19" s="50">
        <v>0</v>
      </c>
      <c r="J19" s="50">
        <v>130000</v>
      </c>
      <c r="K19" s="50"/>
      <c r="L19" s="50">
        <v>20000</v>
      </c>
      <c r="M19" s="50">
        <f t="shared" si="1"/>
        <v>110000</v>
      </c>
      <c r="N19" s="50">
        <v>60000</v>
      </c>
      <c r="O19" s="50" t="s">
        <v>970</v>
      </c>
      <c r="P19" s="310"/>
      <c r="Q19" s="403"/>
      <c r="R19" s="310">
        <v>60000</v>
      </c>
    </row>
    <row r="20" spans="1:18" s="328" customFormat="1" ht="56.25" x14ac:dyDescent="0.25">
      <c r="A20" s="310">
        <v>3</v>
      </c>
      <c r="B20" s="410" t="s">
        <v>971</v>
      </c>
      <c r="C20" s="411">
        <v>7892320</v>
      </c>
      <c r="D20" s="412"/>
      <c r="E20" s="310" t="s">
        <v>972</v>
      </c>
      <c r="F20" s="50">
        <v>386000</v>
      </c>
      <c r="G20" s="50">
        <v>386000</v>
      </c>
      <c r="H20" s="50"/>
      <c r="I20" s="50">
        <f>65978.865+L20</f>
        <v>95978.865000000005</v>
      </c>
      <c r="J20" s="50">
        <v>100000</v>
      </c>
      <c r="K20" s="50">
        <v>0</v>
      </c>
      <c r="L20" s="50">
        <v>30000</v>
      </c>
      <c r="M20" s="50">
        <f t="shared" si="1"/>
        <v>70000</v>
      </c>
      <c r="N20" s="50">
        <v>65777</v>
      </c>
      <c r="O20" s="50" t="s">
        <v>973</v>
      </c>
      <c r="P20" s="414"/>
      <c r="Q20" s="403"/>
      <c r="R20" s="414">
        <v>147000</v>
      </c>
    </row>
    <row r="21" spans="1:18" s="328" customFormat="1" ht="42" customHeight="1" x14ac:dyDescent="0.25">
      <c r="A21" s="310">
        <v>4</v>
      </c>
      <c r="B21" s="410" t="s">
        <v>974</v>
      </c>
      <c r="C21" s="411">
        <v>1000009</v>
      </c>
      <c r="D21" s="412"/>
      <c r="E21" s="310" t="s">
        <v>975</v>
      </c>
      <c r="F21" s="50">
        <v>234000</v>
      </c>
      <c r="G21" s="50">
        <v>234000</v>
      </c>
      <c r="H21" s="50"/>
      <c r="I21" s="50">
        <v>500</v>
      </c>
      <c r="J21" s="50">
        <v>80000</v>
      </c>
      <c r="K21" s="50">
        <v>0</v>
      </c>
      <c r="L21" s="50">
        <v>0</v>
      </c>
      <c r="M21" s="50">
        <f t="shared" si="1"/>
        <v>80000</v>
      </c>
      <c r="N21" s="50">
        <v>50000</v>
      </c>
      <c r="O21" s="50"/>
      <c r="P21" s="310"/>
      <c r="Q21" s="403"/>
      <c r="R21" s="310">
        <v>150000</v>
      </c>
    </row>
    <row r="22" spans="1:18" s="328" customFormat="1" ht="32.25" customHeight="1" x14ac:dyDescent="0.25">
      <c r="A22" s="310">
        <v>5</v>
      </c>
      <c r="B22" s="410" t="s">
        <v>799</v>
      </c>
      <c r="C22" s="411">
        <v>7897757</v>
      </c>
      <c r="D22" s="412"/>
      <c r="E22" s="271" t="s">
        <v>803</v>
      </c>
      <c r="F22" s="39">
        <v>950000</v>
      </c>
      <c r="G22" s="35">
        <v>450000</v>
      </c>
      <c r="H22" s="50"/>
      <c r="I22" s="50">
        <v>107439.918269</v>
      </c>
      <c r="J22" s="50">
        <v>160000</v>
      </c>
      <c r="K22" s="50">
        <v>0</v>
      </c>
      <c r="L22" s="50">
        <v>0</v>
      </c>
      <c r="M22" s="50">
        <f t="shared" si="1"/>
        <v>160000</v>
      </c>
      <c r="N22" s="50">
        <v>50000</v>
      </c>
      <c r="O22" s="50"/>
      <c r="P22" s="310"/>
      <c r="Q22" s="403"/>
      <c r="R22" s="310">
        <v>100000</v>
      </c>
    </row>
    <row r="23" spans="1:18" ht="3.75" customHeight="1" x14ac:dyDescent="0.25">
      <c r="A23" s="373"/>
      <c r="B23" s="415"/>
      <c r="C23" s="415"/>
      <c r="D23" s="415"/>
      <c r="E23" s="416"/>
      <c r="F23" s="417"/>
      <c r="G23" s="417"/>
      <c r="H23" s="417"/>
      <c r="I23" s="417"/>
      <c r="J23" s="417"/>
      <c r="K23" s="418"/>
      <c r="L23" s="418"/>
      <c r="M23" s="418"/>
      <c r="N23" s="418"/>
      <c r="O23" s="418"/>
      <c r="P23" s="417"/>
      <c r="R23" s="417"/>
    </row>
    <row r="24" spans="1:18" ht="10.5" customHeight="1" x14ac:dyDescent="0.25">
      <c r="A24" s="326"/>
      <c r="B24" s="326"/>
      <c r="C24" s="326"/>
      <c r="D24" s="326"/>
      <c r="E24" s="326"/>
      <c r="F24" s="326"/>
      <c r="G24" s="326"/>
      <c r="H24" s="326"/>
      <c r="I24" s="326"/>
      <c r="J24" s="326"/>
      <c r="K24" s="323"/>
      <c r="L24" s="323"/>
      <c r="M24" s="323"/>
      <c r="N24" s="323"/>
      <c r="O24" s="323"/>
      <c r="P24" s="323"/>
      <c r="Q24" s="323"/>
      <c r="R24" s="323"/>
    </row>
    <row r="25" spans="1:18" ht="30" customHeight="1" x14ac:dyDescent="0.25">
      <c r="K25" s="339"/>
      <c r="L25" s="339"/>
      <c r="M25" s="589"/>
      <c r="N25" s="589"/>
      <c r="O25" s="589"/>
      <c r="P25" s="589"/>
      <c r="Q25" s="419"/>
      <c r="R25" s="339"/>
    </row>
  </sheetData>
  <mergeCells count="25">
    <mergeCell ref="R4:R7"/>
    <mergeCell ref="A1:P1"/>
    <mergeCell ref="A2:P2"/>
    <mergeCell ref="A3:P3"/>
    <mergeCell ref="A4:A7"/>
    <mergeCell ref="B4:B7"/>
    <mergeCell ref="C4:C7"/>
    <mergeCell ref="D4:D7"/>
    <mergeCell ref="E4:G4"/>
    <mergeCell ref="H4:H7"/>
    <mergeCell ref="I4:I7"/>
    <mergeCell ref="J4:L4"/>
    <mergeCell ref="M4:M7"/>
    <mergeCell ref="N4:N7"/>
    <mergeCell ref="O4:O7"/>
    <mergeCell ref="P4:P7"/>
    <mergeCell ref="M25:P25"/>
    <mergeCell ref="E5:E7"/>
    <mergeCell ref="F5:G5"/>
    <mergeCell ref="J5:J7"/>
    <mergeCell ref="K5:L5"/>
    <mergeCell ref="F6:F7"/>
    <mergeCell ref="G6:G7"/>
    <mergeCell ref="K6:K7"/>
    <mergeCell ref="L6:L7"/>
  </mergeCells>
  <printOptions horizontalCentered="1"/>
  <pageMargins left="0.5" right="0.5" top="0.5" bottom="0.46" header="0.25" footer="0.25"/>
  <pageSetup paperSize="9" scale="59" fitToHeight="0"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zoomScale="85" zoomScaleNormal="85" workbookViewId="0">
      <selection activeCell="A4" sqref="A4:Q9"/>
    </sheetView>
  </sheetViews>
  <sheetFormatPr defaultRowHeight="18.75" x14ac:dyDescent="0.25"/>
  <cols>
    <col min="1" max="1" width="8.85546875" style="374" customWidth="1"/>
    <col min="2" max="2" width="41.85546875" style="443" customWidth="1"/>
    <col min="3" max="3" width="14.28515625" style="444" customWidth="1"/>
    <col min="4" max="4" width="14.7109375" style="376" customWidth="1"/>
    <col min="5" max="7" width="13" style="377" customWidth="1"/>
    <col min="8" max="9" width="13" style="374" customWidth="1"/>
    <col min="10" max="10" width="15.7109375" style="374" hidden="1" customWidth="1"/>
    <col min="11" max="14" width="13" style="326" customWidth="1"/>
    <col min="15" max="15" width="13" style="374" customWidth="1"/>
    <col min="16" max="16" width="26.5703125" style="326" hidden="1" customWidth="1"/>
    <col min="17" max="17" width="13.7109375" style="326" customWidth="1"/>
    <col min="18" max="253" width="9.140625" style="326"/>
    <col min="254" max="254" width="8.85546875" style="326" customWidth="1"/>
    <col min="255" max="255" width="33.140625" style="326" customWidth="1"/>
    <col min="256" max="256" width="14.28515625" style="326" customWidth="1"/>
    <col min="257" max="257" width="19.5703125" style="326" customWidth="1"/>
    <col min="258" max="258" width="16.5703125" style="326" customWidth="1"/>
    <col min="259" max="259" width="15.140625" style="326" customWidth="1"/>
    <col min="260" max="260" width="14.85546875" style="326" customWidth="1"/>
    <col min="261" max="261" width="17.140625" style="326" customWidth="1"/>
    <col min="262" max="263" width="15.5703125" style="326" customWidth="1"/>
    <col min="264" max="264" width="14.5703125" style="326" customWidth="1"/>
    <col min="265" max="265" width="13.42578125" style="326" customWidth="1"/>
    <col min="266" max="266" width="13.7109375" style="326" customWidth="1"/>
    <col min="267" max="267" width="15.5703125" style="326" customWidth="1"/>
    <col min="268" max="268" width="18.5703125" style="326" customWidth="1"/>
    <col min="269" max="269" width="26.5703125" style="326" customWidth="1"/>
    <col min="270" max="270" width="20.42578125" style="326" customWidth="1"/>
    <col min="271" max="509" width="9.140625" style="326"/>
    <col min="510" max="510" width="8.85546875" style="326" customWidth="1"/>
    <col min="511" max="511" width="33.140625" style="326" customWidth="1"/>
    <col min="512" max="512" width="14.28515625" style="326" customWidth="1"/>
    <col min="513" max="513" width="19.5703125" style="326" customWidth="1"/>
    <col min="514" max="514" width="16.5703125" style="326" customWidth="1"/>
    <col min="515" max="515" width="15.140625" style="326" customWidth="1"/>
    <col min="516" max="516" width="14.85546875" style="326" customWidth="1"/>
    <col min="517" max="517" width="17.140625" style="326" customWidth="1"/>
    <col min="518" max="519" width="15.5703125" style="326" customWidth="1"/>
    <col min="520" max="520" width="14.5703125" style="326" customWidth="1"/>
    <col min="521" max="521" width="13.42578125" style="326" customWidth="1"/>
    <col min="522" max="522" width="13.7109375" style="326" customWidth="1"/>
    <col min="523" max="523" width="15.5703125" style="326" customWidth="1"/>
    <col min="524" max="524" width="18.5703125" style="326" customWidth="1"/>
    <col min="525" max="525" width="26.5703125" style="326" customWidth="1"/>
    <col min="526" max="526" width="20.42578125" style="326" customWidth="1"/>
    <col min="527" max="765" width="9.140625" style="326"/>
    <col min="766" max="766" width="8.85546875" style="326" customWidth="1"/>
    <col min="767" max="767" width="33.140625" style="326" customWidth="1"/>
    <col min="768" max="768" width="14.28515625" style="326" customWidth="1"/>
    <col min="769" max="769" width="19.5703125" style="326" customWidth="1"/>
    <col min="770" max="770" width="16.5703125" style="326" customWidth="1"/>
    <col min="771" max="771" width="15.140625" style="326" customWidth="1"/>
    <col min="772" max="772" width="14.85546875" style="326" customWidth="1"/>
    <col min="773" max="773" width="17.140625" style="326" customWidth="1"/>
    <col min="774" max="775" width="15.5703125" style="326" customWidth="1"/>
    <col min="776" max="776" width="14.5703125" style="326" customWidth="1"/>
    <col min="777" max="777" width="13.42578125" style="326" customWidth="1"/>
    <col min="778" max="778" width="13.7109375" style="326" customWidth="1"/>
    <col min="779" max="779" width="15.5703125" style="326" customWidth="1"/>
    <col min="780" max="780" width="18.5703125" style="326" customWidth="1"/>
    <col min="781" max="781" width="26.5703125" style="326" customWidth="1"/>
    <col min="782" max="782" width="20.42578125" style="326" customWidth="1"/>
    <col min="783" max="1021" width="9.140625" style="326"/>
    <col min="1022" max="1022" width="8.85546875" style="326" customWidth="1"/>
    <col min="1023" max="1023" width="33.140625" style="326" customWidth="1"/>
    <col min="1024" max="1024" width="14.28515625" style="326" customWidth="1"/>
    <col min="1025" max="1025" width="19.5703125" style="326" customWidth="1"/>
    <col min="1026" max="1026" width="16.5703125" style="326" customWidth="1"/>
    <col min="1027" max="1027" width="15.140625" style="326" customWidth="1"/>
    <col min="1028" max="1028" width="14.85546875" style="326" customWidth="1"/>
    <col min="1029" max="1029" width="17.140625" style="326" customWidth="1"/>
    <col min="1030" max="1031" width="15.5703125" style="326" customWidth="1"/>
    <col min="1032" max="1032" width="14.5703125" style="326" customWidth="1"/>
    <col min="1033" max="1033" width="13.42578125" style="326" customWidth="1"/>
    <col min="1034" max="1034" width="13.7109375" style="326" customWidth="1"/>
    <col min="1035" max="1035" width="15.5703125" style="326" customWidth="1"/>
    <col min="1036" max="1036" width="18.5703125" style="326" customWidth="1"/>
    <col min="1037" max="1037" width="26.5703125" style="326" customWidth="1"/>
    <col min="1038" max="1038" width="20.42578125" style="326" customWidth="1"/>
    <col min="1039" max="1277" width="9.140625" style="326"/>
    <col min="1278" max="1278" width="8.85546875" style="326" customWidth="1"/>
    <col min="1279" max="1279" width="33.140625" style="326" customWidth="1"/>
    <col min="1280" max="1280" width="14.28515625" style="326" customWidth="1"/>
    <col min="1281" max="1281" width="19.5703125" style="326" customWidth="1"/>
    <col min="1282" max="1282" width="16.5703125" style="326" customWidth="1"/>
    <col min="1283" max="1283" width="15.140625" style="326" customWidth="1"/>
    <col min="1284" max="1284" width="14.85546875" style="326" customWidth="1"/>
    <col min="1285" max="1285" width="17.140625" style="326" customWidth="1"/>
    <col min="1286" max="1287" width="15.5703125" style="326" customWidth="1"/>
    <col min="1288" max="1288" width="14.5703125" style="326" customWidth="1"/>
    <col min="1289" max="1289" width="13.42578125" style="326" customWidth="1"/>
    <col min="1290" max="1290" width="13.7109375" style="326" customWidth="1"/>
    <col min="1291" max="1291" width="15.5703125" style="326" customWidth="1"/>
    <col min="1292" max="1292" width="18.5703125" style="326" customWidth="1"/>
    <col min="1293" max="1293" width="26.5703125" style="326" customWidth="1"/>
    <col min="1294" max="1294" width="20.42578125" style="326" customWidth="1"/>
    <col min="1295" max="1533" width="9.140625" style="326"/>
    <col min="1534" max="1534" width="8.85546875" style="326" customWidth="1"/>
    <col min="1535" max="1535" width="33.140625" style="326" customWidth="1"/>
    <col min="1536" max="1536" width="14.28515625" style="326" customWidth="1"/>
    <col min="1537" max="1537" width="19.5703125" style="326" customWidth="1"/>
    <col min="1538" max="1538" width="16.5703125" style="326" customWidth="1"/>
    <col min="1539" max="1539" width="15.140625" style="326" customWidth="1"/>
    <col min="1540" max="1540" width="14.85546875" style="326" customWidth="1"/>
    <col min="1541" max="1541" width="17.140625" style="326" customWidth="1"/>
    <col min="1542" max="1543" width="15.5703125" style="326" customWidth="1"/>
    <col min="1544" max="1544" width="14.5703125" style="326" customWidth="1"/>
    <col min="1545" max="1545" width="13.42578125" style="326" customWidth="1"/>
    <col min="1546" max="1546" width="13.7109375" style="326" customWidth="1"/>
    <col min="1547" max="1547" width="15.5703125" style="326" customWidth="1"/>
    <col min="1548" max="1548" width="18.5703125" style="326" customWidth="1"/>
    <col min="1549" max="1549" width="26.5703125" style="326" customWidth="1"/>
    <col min="1550" max="1550" width="20.42578125" style="326" customWidth="1"/>
    <col min="1551" max="1789" width="9.140625" style="326"/>
    <col min="1790" max="1790" width="8.85546875" style="326" customWidth="1"/>
    <col min="1791" max="1791" width="33.140625" style="326" customWidth="1"/>
    <col min="1792" max="1792" width="14.28515625" style="326" customWidth="1"/>
    <col min="1793" max="1793" width="19.5703125" style="326" customWidth="1"/>
    <col min="1794" max="1794" width="16.5703125" style="326" customWidth="1"/>
    <col min="1795" max="1795" width="15.140625" style="326" customWidth="1"/>
    <col min="1796" max="1796" width="14.85546875" style="326" customWidth="1"/>
    <col min="1797" max="1797" width="17.140625" style="326" customWidth="1"/>
    <col min="1798" max="1799" width="15.5703125" style="326" customWidth="1"/>
    <col min="1800" max="1800" width="14.5703125" style="326" customWidth="1"/>
    <col min="1801" max="1801" width="13.42578125" style="326" customWidth="1"/>
    <col min="1802" max="1802" width="13.7109375" style="326" customWidth="1"/>
    <col min="1803" max="1803" width="15.5703125" style="326" customWidth="1"/>
    <col min="1804" max="1804" width="18.5703125" style="326" customWidth="1"/>
    <col min="1805" max="1805" width="26.5703125" style="326" customWidth="1"/>
    <col min="1806" max="1806" width="20.42578125" style="326" customWidth="1"/>
    <col min="1807" max="2045" width="9.140625" style="326"/>
    <col min="2046" max="2046" width="8.85546875" style="326" customWidth="1"/>
    <col min="2047" max="2047" width="33.140625" style="326" customWidth="1"/>
    <col min="2048" max="2048" width="14.28515625" style="326" customWidth="1"/>
    <col min="2049" max="2049" width="19.5703125" style="326" customWidth="1"/>
    <col min="2050" max="2050" width="16.5703125" style="326" customWidth="1"/>
    <col min="2051" max="2051" width="15.140625" style="326" customWidth="1"/>
    <col min="2052" max="2052" width="14.85546875" style="326" customWidth="1"/>
    <col min="2053" max="2053" width="17.140625" style="326" customWidth="1"/>
    <col min="2054" max="2055" width="15.5703125" style="326" customWidth="1"/>
    <col min="2056" max="2056" width="14.5703125" style="326" customWidth="1"/>
    <col min="2057" max="2057" width="13.42578125" style="326" customWidth="1"/>
    <col min="2058" max="2058" width="13.7109375" style="326" customWidth="1"/>
    <col min="2059" max="2059" width="15.5703125" style="326" customWidth="1"/>
    <col min="2060" max="2060" width="18.5703125" style="326" customWidth="1"/>
    <col min="2061" max="2061" width="26.5703125" style="326" customWidth="1"/>
    <col min="2062" max="2062" width="20.42578125" style="326" customWidth="1"/>
    <col min="2063" max="2301" width="9.140625" style="326"/>
    <col min="2302" max="2302" width="8.85546875" style="326" customWidth="1"/>
    <col min="2303" max="2303" width="33.140625" style="326" customWidth="1"/>
    <col min="2304" max="2304" width="14.28515625" style="326" customWidth="1"/>
    <col min="2305" max="2305" width="19.5703125" style="326" customWidth="1"/>
    <col min="2306" max="2306" width="16.5703125" style="326" customWidth="1"/>
    <col min="2307" max="2307" width="15.140625" style="326" customWidth="1"/>
    <col min="2308" max="2308" width="14.85546875" style="326" customWidth="1"/>
    <col min="2309" max="2309" width="17.140625" style="326" customWidth="1"/>
    <col min="2310" max="2311" width="15.5703125" style="326" customWidth="1"/>
    <col min="2312" max="2312" width="14.5703125" style="326" customWidth="1"/>
    <col min="2313" max="2313" width="13.42578125" style="326" customWidth="1"/>
    <col min="2314" max="2314" width="13.7109375" style="326" customWidth="1"/>
    <col min="2315" max="2315" width="15.5703125" style="326" customWidth="1"/>
    <col min="2316" max="2316" width="18.5703125" style="326" customWidth="1"/>
    <col min="2317" max="2317" width="26.5703125" style="326" customWidth="1"/>
    <col min="2318" max="2318" width="20.42578125" style="326" customWidth="1"/>
    <col min="2319" max="2557" width="9.140625" style="326"/>
    <col min="2558" max="2558" width="8.85546875" style="326" customWidth="1"/>
    <col min="2559" max="2559" width="33.140625" style="326" customWidth="1"/>
    <col min="2560" max="2560" width="14.28515625" style="326" customWidth="1"/>
    <col min="2561" max="2561" width="19.5703125" style="326" customWidth="1"/>
    <col min="2562" max="2562" width="16.5703125" style="326" customWidth="1"/>
    <col min="2563" max="2563" width="15.140625" style="326" customWidth="1"/>
    <col min="2564" max="2564" width="14.85546875" style="326" customWidth="1"/>
    <col min="2565" max="2565" width="17.140625" style="326" customWidth="1"/>
    <col min="2566" max="2567" width="15.5703125" style="326" customWidth="1"/>
    <col min="2568" max="2568" width="14.5703125" style="326" customWidth="1"/>
    <col min="2569" max="2569" width="13.42578125" style="326" customWidth="1"/>
    <col min="2570" max="2570" width="13.7109375" style="326" customWidth="1"/>
    <col min="2571" max="2571" width="15.5703125" style="326" customWidth="1"/>
    <col min="2572" max="2572" width="18.5703125" style="326" customWidth="1"/>
    <col min="2573" max="2573" width="26.5703125" style="326" customWidth="1"/>
    <col min="2574" max="2574" width="20.42578125" style="326" customWidth="1"/>
    <col min="2575" max="2813" width="9.140625" style="326"/>
    <col min="2814" max="2814" width="8.85546875" style="326" customWidth="1"/>
    <col min="2815" max="2815" width="33.140625" style="326" customWidth="1"/>
    <col min="2816" max="2816" width="14.28515625" style="326" customWidth="1"/>
    <col min="2817" max="2817" width="19.5703125" style="326" customWidth="1"/>
    <col min="2818" max="2818" width="16.5703125" style="326" customWidth="1"/>
    <col min="2819" max="2819" width="15.140625" style="326" customWidth="1"/>
    <col min="2820" max="2820" width="14.85546875" style="326" customWidth="1"/>
    <col min="2821" max="2821" width="17.140625" style="326" customWidth="1"/>
    <col min="2822" max="2823" width="15.5703125" style="326" customWidth="1"/>
    <col min="2824" max="2824" width="14.5703125" style="326" customWidth="1"/>
    <col min="2825" max="2825" width="13.42578125" style="326" customWidth="1"/>
    <col min="2826" max="2826" width="13.7109375" style="326" customWidth="1"/>
    <col min="2827" max="2827" width="15.5703125" style="326" customWidth="1"/>
    <col min="2828" max="2828" width="18.5703125" style="326" customWidth="1"/>
    <col min="2829" max="2829" width="26.5703125" style="326" customWidth="1"/>
    <col min="2830" max="2830" width="20.42578125" style="326" customWidth="1"/>
    <col min="2831" max="3069" width="9.140625" style="326"/>
    <col min="3070" max="3070" width="8.85546875" style="326" customWidth="1"/>
    <col min="3071" max="3071" width="33.140625" style="326" customWidth="1"/>
    <col min="3072" max="3072" width="14.28515625" style="326" customWidth="1"/>
    <col min="3073" max="3073" width="19.5703125" style="326" customWidth="1"/>
    <col min="3074" max="3074" width="16.5703125" style="326" customWidth="1"/>
    <col min="3075" max="3075" width="15.140625" style="326" customWidth="1"/>
    <col min="3076" max="3076" width="14.85546875" style="326" customWidth="1"/>
    <col min="3077" max="3077" width="17.140625" style="326" customWidth="1"/>
    <col min="3078" max="3079" width="15.5703125" style="326" customWidth="1"/>
    <col min="3080" max="3080" width="14.5703125" style="326" customWidth="1"/>
    <col min="3081" max="3081" width="13.42578125" style="326" customWidth="1"/>
    <col min="3082" max="3082" width="13.7109375" style="326" customWidth="1"/>
    <col min="3083" max="3083" width="15.5703125" style="326" customWidth="1"/>
    <col min="3084" max="3084" width="18.5703125" style="326" customWidth="1"/>
    <col min="3085" max="3085" width="26.5703125" style="326" customWidth="1"/>
    <col min="3086" max="3086" width="20.42578125" style="326" customWidth="1"/>
    <col min="3087" max="3325" width="9.140625" style="326"/>
    <col min="3326" max="3326" width="8.85546875" style="326" customWidth="1"/>
    <col min="3327" max="3327" width="33.140625" style="326" customWidth="1"/>
    <col min="3328" max="3328" width="14.28515625" style="326" customWidth="1"/>
    <col min="3329" max="3329" width="19.5703125" style="326" customWidth="1"/>
    <col min="3330" max="3330" width="16.5703125" style="326" customWidth="1"/>
    <col min="3331" max="3331" width="15.140625" style="326" customWidth="1"/>
    <col min="3332" max="3332" width="14.85546875" style="326" customWidth="1"/>
    <col min="3333" max="3333" width="17.140625" style="326" customWidth="1"/>
    <col min="3334" max="3335" width="15.5703125" style="326" customWidth="1"/>
    <col min="3336" max="3336" width="14.5703125" style="326" customWidth="1"/>
    <col min="3337" max="3337" width="13.42578125" style="326" customWidth="1"/>
    <col min="3338" max="3338" width="13.7109375" style="326" customWidth="1"/>
    <col min="3339" max="3339" width="15.5703125" style="326" customWidth="1"/>
    <col min="3340" max="3340" width="18.5703125" style="326" customWidth="1"/>
    <col min="3341" max="3341" width="26.5703125" style="326" customWidth="1"/>
    <col min="3342" max="3342" width="20.42578125" style="326" customWidth="1"/>
    <col min="3343" max="3581" width="9.140625" style="326"/>
    <col min="3582" max="3582" width="8.85546875" style="326" customWidth="1"/>
    <col min="3583" max="3583" width="33.140625" style="326" customWidth="1"/>
    <col min="3584" max="3584" width="14.28515625" style="326" customWidth="1"/>
    <col min="3585" max="3585" width="19.5703125" style="326" customWidth="1"/>
    <col min="3586" max="3586" width="16.5703125" style="326" customWidth="1"/>
    <col min="3587" max="3587" width="15.140625" style="326" customWidth="1"/>
    <col min="3588" max="3588" width="14.85546875" style="326" customWidth="1"/>
    <col min="3589" max="3589" width="17.140625" style="326" customWidth="1"/>
    <col min="3590" max="3591" width="15.5703125" style="326" customWidth="1"/>
    <col min="3592" max="3592" width="14.5703125" style="326" customWidth="1"/>
    <col min="3593" max="3593" width="13.42578125" style="326" customWidth="1"/>
    <col min="3594" max="3594" width="13.7109375" style="326" customWidth="1"/>
    <col min="3595" max="3595" width="15.5703125" style="326" customWidth="1"/>
    <col min="3596" max="3596" width="18.5703125" style="326" customWidth="1"/>
    <col min="3597" max="3597" width="26.5703125" style="326" customWidth="1"/>
    <col min="3598" max="3598" width="20.42578125" style="326" customWidth="1"/>
    <col min="3599" max="3837" width="9.140625" style="326"/>
    <col min="3838" max="3838" width="8.85546875" style="326" customWidth="1"/>
    <col min="3839" max="3839" width="33.140625" style="326" customWidth="1"/>
    <col min="3840" max="3840" width="14.28515625" style="326" customWidth="1"/>
    <col min="3841" max="3841" width="19.5703125" style="326" customWidth="1"/>
    <col min="3842" max="3842" width="16.5703125" style="326" customWidth="1"/>
    <col min="3843" max="3843" width="15.140625" style="326" customWidth="1"/>
    <col min="3844" max="3844" width="14.85546875" style="326" customWidth="1"/>
    <col min="3845" max="3845" width="17.140625" style="326" customWidth="1"/>
    <col min="3846" max="3847" width="15.5703125" style="326" customWidth="1"/>
    <col min="3848" max="3848" width="14.5703125" style="326" customWidth="1"/>
    <col min="3849" max="3849" width="13.42578125" style="326" customWidth="1"/>
    <col min="3850" max="3850" width="13.7109375" style="326" customWidth="1"/>
    <col min="3851" max="3851" width="15.5703125" style="326" customWidth="1"/>
    <col min="3852" max="3852" width="18.5703125" style="326" customWidth="1"/>
    <col min="3853" max="3853" width="26.5703125" style="326" customWidth="1"/>
    <col min="3854" max="3854" width="20.42578125" style="326" customWidth="1"/>
    <col min="3855" max="4093" width="9.140625" style="326"/>
    <col min="4094" max="4094" width="8.85546875" style="326" customWidth="1"/>
    <col min="4095" max="4095" width="33.140625" style="326" customWidth="1"/>
    <col min="4096" max="4096" width="14.28515625" style="326" customWidth="1"/>
    <col min="4097" max="4097" width="19.5703125" style="326" customWidth="1"/>
    <col min="4098" max="4098" width="16.5703125" style="326" customWidth="1"/>
    <col min="4099" max="4099" width="15.140625" style="326" customWidth="1"/>
    <col min="4100" max="4100" width="14.85546875" style="326" customWidth="1"/>
    <col min="4101" max="4101" width="17.140625" style="326" customWidth="1"/>
    <col min="4102" max="4103" width="15.5703125" style="326" customWidth="1"/>
    <col min="4104" max="4104" width="14.5703125" style="326" customWidth="1"/>
    <col min="4105" max="4105" width="13.42578125" style="326" customWidth="1"/>
    <col min="4106" max="4106" width="13.7109375" style="326" customWidth="1"/>
    <col min="4107" max="4107" width="15.5703125" style="326" customWidth="1"/>
    <col min="4108" max="4108" width="18.5703125" style="326" customWidth="1"/>
    <col min="4109" max="4109" width="26.5703125" style="326" customWidth="1"/>
    <col min="4110" max="4110" width="20.42578125" style="326" customWidth="1"/>
    <col min="4111" max="4349" width="9.140625" style="326"/>
    <col min="4350" max="4350" width="8.85546875" style="326" customWidth="1"/>
    <col min="4351" max="4351" width="33.140625" style="326" customWidth="1"/>
    <col min="4352" max="4352" width="14.28515625" style="326" customWidth="1"/>
    <col min="4353" max="4353" width="19.5703125" style="326" customWidth="1"/>
    <col min="4354" max="4354" width="16.5703125" style="326" customWidth="1"/>
    <col min="4355" max="4355" width="15.140625" style="326" customWidth="1"/>
    <col min="4356" max="4356" width="14.85546875" style="326" customWidth="1"/>
    <col min="4357" max="4357" width="17.140625" style="326" customWidth="1"/>
    <col min="4358" max="4359" width="15.5703125" style="326" customWidth="1"/>
    <col min="4360" max="4360" width="14.5703125" style="326" customWidth="1"/>
    <col min="4361" max="4361" width="13.42578125" style="326" customWidth="1"/>
    <col min="4362" max="4362" width="13.7109375" style="326" customWidth="1"/>
    <col min="4363" max="4363" width="15.5703125" style="326" customWidth="1"/>
    <col min="4364" max="4364" width="18.5703125" style="326" customWidth="1"/>
    <col min="4365" max="4365" width="26.5703125" style="326" customWidth="1"/>
    <col min="4366" max="4366" width="20.42578125" style="326" customWidth="1"/>
    <col min="4367" max="4605" width="9.140625" style="326"/>
    <col min="4606" max="4606" width="8.85546875" style="326" customWidth="1"/>
    <col min="4607" max="4607" width="33.140625" style="326" customWidth="1"/>
    <col min="4608" max="4608" width="14.28515625" style="326" customWidth="1"/>
    <col min="4609" max="4609" width="19.5703125" style="326" customWidth="1"/>
    <col min="4610" max="4610" width="16.5703125" style="326" customWidth="1"/>
    <col min="4611" max="4611" width="15.140625" style="326" customWidth="1"/>
    <col min="4612" max="4612" width="14.85546875" style="326" customWidth="1"/>
    <col min="4613" max="4613" width="17.140625" style="326" customWidth="1"/>
    <col min="4614" max="4615" width="15.5703125" style="326" customWidth="1"/>
    <col min="4616" max="4616" width="14.5703125" style="326" customWidth="1"/>
    <col min="4617" max="4617" width="13.42578125" style="326" customWidth="1"/>
    <col min="4618" max="4618" width="13.7109375" style="326" customWidth="1"/>
    <col min="4619" max="4619" width="15.5703125" style="326" customWidth="1"/>
    <col min="4620" max="4620" width="18.5703125" style="326" customWidth="1"/>
    <col min="4621" max="4621" width="26.5703125" style="326" customWidth="1"/>
    <col min="4622" max="4622" width="20.42578125" style="326" customWidth="1"/>
    <col min="4623" max="4861" width="9.140625" style="326"/>
    <col min="4862" max="4862" width="8.85546875" style="326" customWidth="1"/>
    <col min="4863" max="4863" width="33.140625" style="326" customWidth="1"/>
    <col min="4864" max="4864" width="14.28515625" style="326" customWidth="1"/>
    <col min="4865" max="4865" width="19.5703125" style="326" customWidth="1"/>
    <col min="4866" max="4866" width="16.5703125" style="326" customWidth="1"/>
    <col min="4867" max="4867" width="15.140625" style="326" customWidth="1"/>
    <col min="4868" max="4868" width="14.85546875" style="326" customWidth="1"/>
    <col min="4869" max="4869" width="17.140625" style="326" customWidth="1"/>
    <col min="4870" max="4871" width="15.5703125" style="326" customWidth="1"/>
    <col min="4872" max="4872" width="14.5703125" style="326" customWidth="1"/>
    <col min="4873" max="4873" width="13.42578125" style="326" customWidth="1"/>
    <col min="4874" max="4874" width="13.7109375" style="326" customWidth="1"/>
    <col min="4875" max="4875" width="15.5703125" style="326" customWidth="1"/>
    <col min="4876" max="4876" width="18.5703125" style="326" customWidth="1"/>
    <col min="4877" max="4877" width="26.5703125" style="326" customWidth="1"/>
    <col min="4878" max="4878" width="20.42578125" style="326" customWidth="1"/>
    <col min="4879" max="5117" width="9.140625" style="326"/>
    <col min="5118" max="5118" width="8.85546875" style="326" customWidth="1"/>
    <col min="5119" max="5119" width="33.140625" style="326" customWidth="1"/>
    <col min="5120" max="5120" width="14.28515625" style="326" customWidth="1"/>
    <col min="5121" max="5121" width="19.5703125" style="326" customWidth="1"/>
    <col min="5122" max="5122" width="16.5703125" style="326" customWidth="1"/>
    <col min="5123" max="5123" width="15.140625" style="326" customWidth="1"/>
    <col min="5124" max="5124" width="14.85546875" style="326" customWidth="1"/>
    <col min="5125" max="5125" width="17.140625" style="326" customWidth="1"/>
    <col min="5126" max="5127" width="15.5703125" style="326" customWidth="1"/>
    <col min="5128" max="5128" width="14.5703125" style="326" customWidth="1"/>
    <col min="5129" max="5129" width="13.42578125" style="326" customWidth="1"/>
    <col min="5130" max="5130" width="13.7109375" style="326" customWidth="1"/>
    <col min="5131" max="5131" width="15.5703125" style="326" customWidth="1"/>
    <col min="5132" max="5132" width="18.5703125" style="326" customWidth="1"/>
    <col min="5133" max="5133" width="26.5703125" style="326" customWidth="1"/>
    <col min="5134" max="5134" width="20.42578125" style="326" customWidth="1"/>
    <col min="5135" max="5373" width="9.140625" style="326"/>
    <col min="5374" max="5374" width="8.85546875" style="326" customWidth="1"/>
    <col min="5375" max="5375" width="33.140625" style="326" customWidth="1"/>
    <col min="5376" max="5376" width="14.28515625" style="326" customWidth="1"/>
    <col min="5377" max="5377" width="19.5703125" style="326" customWidth="1"/>
    <col min="5378" max="5378" width="16.5703125" style="326" customWidth="1"/>
    <col min="5379" max="5379" width="15.140625" style="326" customWidth="1"/>
    <col min="5380" max="5380" width="14.85546875" style="326" customWidth="1"/>
    <col min="5381" max="5381" width="17.140625" style="326" customWidth="1"/>
    <col min="5382" max="5383" width="15.5703125" style="326" customWidth="1"/>
    <col min="5384" max="5384" width="14.5703125" style="326" customWidth="1"/>
    <col min="5385" max="5385" width="13.42578125" style="326" customWidth="1"/>
    <col min="5386" max="5386" width="13.7109375" style="326" customWidth="1"/>
    <col min="5387" max="5387" width="15.5703125" style="326" customWidth="1"/>
    <col min="5388" max="5388" width="18.5703125" style="326" customWidth="1"/>
    <col min="5389" max="5389" width="26.5703125" style="326" customWidth="1"/>
    <col min="5390" max="5390" width="20.42578125" style="326" customWidth="1"/>
    <col min="5391" max="5629" width="9.140625" style="326"/>
    <col min="5630" max="5630" width="8.85546875" style="326" customWidth="1"/>
    <col min="5631" max="5631" width="33.140625" style="326" customWidth="1"/>
    <col min="5632" max="5632" width="14.28515625" style="326" customWidth="1"/>
    <col min="5633" max="5633" width="19.5703125" style="326" customWidth="1"/>
    <col min="5634" max="5634" width="16.5703125" style="326" customWidth="1"/>
    <col min="5635" max="5635" width="15.140625" style="326" customWidth="1"/>
    <col min="5636" max="5636" width="14.85546875" style="326" customWidth="1"/>
    <col min="5637" max="5637" width="17.140625" style="326" customWidth="1"/>
    <col min="5638" max="5639" width="15.5703125" style="326" customWidth="1"/>
    <col min="5640" max="5640" width="14.5703125" style="326" customWidth="1"/>
    <col min="5641" max="5641" width="13.42578125" style="326" customWidth="1"/>
    <col min="5642" max="5642" width="13.7109375" style="326" customWidth="1"/>
    <col min="5643" max="5643" width="15.5703125" style="326" customWidth="1"/>
    <col min="5644" max="5644" width="18.5703125" style="326" customWidth="1"/>
    <col min="5645" max="5645" width="26.5703125" style="326" customWidth="1"/>
    <col min="5646" max="5646" width="20.42578125" style="326" customWidth="1"/>
    <col min="5647" max="5885" width="9.140625" style="326"/>
    <col min="5886" max="5886" width="8.85546875" style="326" customWidth="1"/>
    <col min="5887" max="5887" width="33.140625" style="326" customWidth="1"/>
    <col min="5888" max="5888" width="14.28515625" style="326" customWidth="1"/>
    <col min="5889" max="5889" width="19.5703125" style="326" customWidth="1"/>
    <col min="5890" max="5890" width="16.5703125" style="326" customWidth="1"/>
    <col min="5891" max="5891" width="15.140625" style="326" customWidth="1"/>
    <col min="5892" max="5892" width="14.85546875" style="326" customWidth="1"/>
    <col min="5893" max="5893" width="17.140625" style="326" customWidth="1"/>
    <col min="5894" max="5895" width="15.5703125" style="326" customWidth="1"/>
    <col min="5896" max="5896" width="14.5703125" style="326" customWidth="1"/>
    <col min="5897" max="5897" width="13.42578125" style="326" customWidth="1"/>
    <col min="5898" max="5898" width="13.7109375" style="326" customWidth="1"/>
    <col min="5899" max="5899" width="15.5703125" style="326" customWidth="1"/>
    <col min="5900" max="5900" width="18.5703125" style="326" customWidth="1"/>
    <col min="5901" max="5901" width="26.5703125" style="326" customWidth="1"/>
    <col min="5902" max="5902" width="20.42578125" style="326" customWidth="1"/>
    <col min="5903" max="6141" width="9.140625" style="326"/>
    <col min="6142" max="6142" width="8.85546875" style="326" customWidth="1"/>
    <col min="6143" max="6143" width="33.140625" style="326" customWidth="1"/>
    <col min="6144" max="6144" width="14.28515625" style="326" customWidth="1"/>
    <col min="6145" max="6145" width="19.5703125" style="326" customWidth="1"/>
    <col min="6146" max="6146" width="16.5703125" style="326" customWidth="1"/>
    <col min="6147" max="6147" width="15.140625" style="326" customWidth="1"/>
    <col min="6148" max="6148" width="14.85546875" style="326" customWidth="1"/>
    <col min="6149" max="6149" width="17.140625" style="326" customWidth="1"/>
    <col min="6150" max="6151" width="15.5703125" style="326" customWidth="1"/>
    <col min="6152" max="6152" width="14.5703125" style="326" customWidth="1"/>
    <col min="6153" max="6153" width="13.42578125" style="326" customWidth="1"/>
    <col min="6154" max="6154" width="13.7109375" style="326" customWidth="1"/>
    <col min="6155" max="6155" width="15.5703125" style="326" customWidth="1"/>
    <col min="6156" max="6156" width="18.5703125" style="326" customWidth="1"/>
    <col min="6157" max="6157" width="26.5703125" style="326" customWidth="1"/>
    <col min="6158" max="6158" width="20.42578125" style="326" customWidth="1"/>
    <col min="6159" max="6397" width="9.140625" style="326"/>
    <col min="6398" max="6398" width="8.85546875" style="326" customWidth="1"/>
    <col min="6399" max="6399" width="33.140625" style="326" customWidth="1"/>
    <col min="6400" max="6400" width="14.28515625" style="326" customWidth="1"/>
    <col min="6401" max="6401" width="19.5703125" style="326" customWidth="1"/>
    <col min="6402" max="6402" width="16.5703125" style="326" customWidth="1"/>
    <col min="6403" max="6403" width="15.140625" style="326" customWidth="1"/>
    <col min="6404" max="6404" width="14.85546875" style="326" customWidth="1"/>
    <col min="6405" max="6405" width="17.140625" style="326" customWidth="1"/>
    <col min="6406" max="6407" width="15.5703125" style="326" customWidth="1"/>
    <col min="6408" max="6408" width="14.5703125" style="326" customWidth="1"/>
    <col min="6409" max="6409" width="13.42578125" style="326" customWidth="1"/>
    <col min="6410" max="6410" width="13.7109375" style="326" customWidth="1"/>
    <col min="6411" max="6411" width="15.5703125" style="326" customWidth="1"/>
    <col min="6412" max="6412" width="18.5703125" style="326" customWidth="1"/>
    <col min="6413" max="6413" width="26.5703125" style="326" customWidth="1"/>
    <col min="6414" max="6414" width="20.42578125" style="326" customWidth="1"/>
    <col min="6415" max="6653" width="9.140625" style="326"/>
    <col min="6654" max="6654" width="8.85546875" style="326" customWidth="1"/>
    <col min="6655" max="6655" width="33.140625" style="326" customWidth="1"/>
    <col min="6656" max="6656" width="14.28515625" style="326" customWidth="1"/>
    <col min="6657" max="6657" width="19.5703125" style="326" customWidth="1"/>
    <col min="6658" max="6658" width="16.5703125" style="326" customWidth="1"/>
    <col min="6659" max="6659" width="15.140625" style="326" customWidth="1"/>
    <col min="6660" max="6660" width="14.85546875" style="326" customWidth="1"/>
    <col min="6661" max="6661" width="17.140625" style="326" customWidth="1"/>
    <col min="6662" max="6663" width="15.5703125" style="326" customWidth="1"/>
    <col min="6664" max="6664" width="14.5703125" style="326" customWidth="1"/>
    <col min="6665" max="6665" width="13.42578125" style="326" customWidth="1"/>
    <col min="6666" max="6666" width="13.7109375" style="326" customWidth="1"/>
    <col min="6667" max="6667" width="15.5703125" style="326" customWidth="1"/>
    <col min="6668" max="6668" width="18.5703125" style="326" customWidth="1"/>
    <col min="6669" max="6669" width="26.5703125" style="326" customWidth="1"/>
    <col min="6670" max="6670" width="20.42578125" style="326" customWidth="1"/>
    <col min="6671" max="6909" width="9.140625" style="326"/>
    <col min="6910" max="6910" width="8.85546875" style="326" customWidth="1"/>
    <col min="6911" max="6911" width="33.140625" style="326" customWidth="1"/>
    <col min="6912" max="6912" width="14.28515625" style="326" customWidth="1"/>
    <col min="6913" max="6913" width="19.5703125" style="326" customWidth="1"/>
    <col min="6914" max="6914" width="16.5703125" style="326" customWidth="1"/>
    <col min="6915" max="6915" width="15.140625" style="326" customWidth="1"/>
    <col min="6916" max="6916" width="14.85546875" style="326" customWidth="1"/>
    <col min="6917" max="6917" width="17.140625" style="326" customWidth="1"/>
    <col min="6918" max="6919" width="15.5703125" style="326" customWidth="1"/>
    <col min="6920" max="6920" width="14.5703125" style="326" customWidth="1"/>
    <col min="6921" max="6921" width="13.42578125" style="326" customWidth="1"/>
    <col min="6922" max="6922" width="13.7109375" style="326" customWidth="1"/>
    <col min="6923" max="6923" width="15.5703125" style="326" customWidth="1"/>
    <col min="6924" max="6924" width="18.5703125" style="326" customWidth="1"/>
    <col min="6925" max="6925" width="26.5703125" style="326" customWidth="1"/>
    <col min="6926" max="6926" width="20.42578125" style="326" customWidth="1"/>
    <col min="6927" max="7165" width="9.140625" style="326"/>
    <col min="7166" max="7166" width="8.85546875" style="326" customWidth="1"/>
    <col min="7167" max="7167" width="33.140625" style="326" customWidth="1"/>
    <col min="7168" max="7168" width="14.28515625" style="326" customWidth="1"/>
    <col min="7169" max="7169" width="19.5703125" style="326" customWidth="1"/>
    <col min="7170" max="7170" width="16.5703125" style="326" customWidth="1"/>
    <col min="7171" max="7171" width="15.140625" style="326" customWidth="1"/>
    <col min="7172" max="7172" width="14.85546875" style="326" customWidth="1"/>
    <col min="7173" max="7173" width="17.140625" style="326" customWidth="1"/>
    <col min="7174" max="7175" width="15.5703125" style="326" customWidth="1"/>
    <col min="7176" max="7176" width="14.5703125" style="326" customWidth="1"/>
    <col min="7177" max="7177" width="13.42578125" style="326" customWidth="1"/>
    <col min="7178" max="7178" width="13.7109375" style="326" customWidth="1"/>
    <col min="7179" max="7179" width="15.5703125" style="326" customWidth="1"/>
    <col min="7180" max="7180" width="18.5703125" style="326" customWidth="1"/>
    <col min="7181" max="7181" width="26.5703125" style="326" customWidth="1"/>
    <col min="7182" max="7182" width="20.42578125" style="326" customWidth="1"/>
    <col min="7183" max="7421" width="9.140625" style="326"/>
    <col min="7422" max="7422" width="8.85546875" style="326" customWidth="1"/>
    <col min="7423" max="7423" width="33.140625" style="326" customWidth="1"/>
    <col min="7424" max="7424" width="14.28515625" style="326" customWidth="1"/>
    <col min="7425" max="7425" width="19.5703125" style="326" customWidth="1"/>
    <col min="7426" max="7426" width="16.5703125" style="326" customWidth="1"/>
    <col min="7427" max="7427" width="15.140625" style="326" customWidth="1"/>
    <col min="7428" max="7428" width="14.85546875" style="326" customWidth="1"/>
    <col min="7429" max="7429" width="17.140625" style="326" customWidth="1"/>
    <col min="7430" max="7431" width="15.5703125" style="326" customWidth="1"/>
    <col min="7432" max="7432" width="14.5703125" style="326" customWidth="1"/>
    <col min="7433" max="7433" width="13.42578125" style="326" customWidth="1"/>
    <col min="7434" max="7434" width="13.7109375" style="326" customWidth="1"/>
    <col min="7435" max="7435" width="15.5703125" style="326" customWidth="1"/>
    <col min="7436" max="7436" width="18.5703125" style="326" customWidth="1"/>
    <col min="7437" max="7437" width="26.5703125" style="326" customWidth="1"/>
    <col min="7438" max="7438" width="20.42578125" style="326" customWidth="1"/>
    <col min="7439" max="7677" width="9.140625" style="326"/>
    <col min="7678" max="7678" width="8.85546875" style="326" customWidth="1"/>
    <col min="7679" max="7679" width="33.140625" style="326" customWidth="1"/>
    <col min="7680" max="7680" width="14.28515625" style="326" customWidth="1"/>
    <col min="7681" max="7681" width="19.5703125" style="326" customWidth="1"/>
    <col min="7682" max="7682" width="16.5703125" style="326" customWidth="1"/>
    <col min="7683" max="7683" width="15.140625" style="326" customWidth="1"/>
    <col min="7684" max="7684" width="14.85546875" style="326" customWidth="1"/>
    <col min="7685" max="7685" width="17.140625" style="326" customWidth="1"/>
    <col min="7686" max="7687" width="15.5703125" style="326" customWidth="1"/>
    <col min="7688" max="7688" width="14.5703125" style="326" customWidth="1"/>
    <col min="7689" max="7689" width="13.42578125" style="326" customWidth="1"/>
    <col min="7690" max="7690" width="13.7109375" style="326" customWidth="1"/>
    <col min="7691" max="7691" width="15.5703125" style="326" customWidth="1"/>
    <col min="7692" max="7692" width="18.5703125" style="326" customWidth="1"/>
    <col min="7693" max="7693" width="26.5703125" style="326" customWidth="1"/>
    <col min="7694" max="7694" width="20.42578125" style="326" customWidth="1"/>
    <col min="7695" max="7933" width="9.140625" style="326"/>
    <col min="7934" max="7934" width="8.85546875" style="326" customWidth="1"/>
    <col min="7935" max="7935" width="33.140625" style="326" customWidth="1"/>
    <col min="7936" max="7936" width="14.28515625" style="326" customWidth="1"/>
    <col min="7937" max="7937" width="19.5703125" style="326" customWidth="1"/>
    <col min="7938" max="7938" width="16.5703125" style="326" customWidth="1"/>
    <col min="7939" max="7939" width="15.140625" style="326" customWidth="1"/>
    <col min="7940" max="7940" width="14.85546875" style="326" customWidth="1"/>
    <col min="7941" max="7941" width="17.140625" style="326" customWidth="1"/>
    <col min="7942" max="7943" width="15.5703125" style="326" customWidth="1"/>
    <col min="7944" max="7944" width="14.5703125" style="326" customWidth="1"/>
    <col min="7945" max="7945" width="13.42578125" style="326" customWidth="1"/>
    <col min="7946" max="7946" width="13.7109375" style="326" customWidth="1"/>
    <col min="7947" max="7947" width="15.5703125" style="326" customWidth="1"/>
    <col min="7948" max="7948" width="18.5703125" style="326" customWidth="1"/>
    <col min="7949" max="7949" width="26.5703125" style="326" customWidth="1"/>
    <col min="7950" max="7950" width="20.42578125" style="326" customWidth="1"/>
    <col min="7951" max="8189" width="9.140625" style="326"/>
    <col min="8190" max="8190" width="8.85546875" style="326" customWidth="1"/>
    <col min="8191" max="8191" width="33.140625" style="326" customWidth="1"/>
    <col min="8192" max="8192" width="14.28515625" style="326" customWidth="1"/>
    <col min="8193" max="8193" width="19.5703125" style="326" customWidth="1"/>
    <col min="8194" max="8194" width="16.5703125" style="326" customWidth="1"/>
    <col min="8195" max="8195" width="15.140625" style="326" customWidth="1"/>
    <col min="8196" max="8196" width="14.85546875" style="326" customWidth="1"/>
    <col min="8197" max="8197" width="17.140625" style="326" customWidth="1"/>
    <col min="8198" max="8199" width="15.5703125" style="326" customWidth="1"/>
    <col min="8200" max="8200" width="14.5703125" style="326" customWidth="1"/>
    <col min="8201" max="8201" width="13.42578125" style="326" customWidth="1"/>
    <col min="8202" max="8202" width="13.7109375" style="326" customWidth="1"/>
    <col min="8203" max="8203" width="15.5703125" style="326" customWidth="1"/>
    <col min="8204" max="8204" width="18.5703125" style="326" customWidth="1"/>
    <col min="8205" max="8205" width="26.5703125" style="326" customWidth="1"/>
    <col min="8206" max="8206" width="20.42578125" style="326" customWidth="1"/>
    <col min="8207" max="8445" width="9.140625" style="326"/>
    <col min="8446" max="8446" width="8.85546875" style="326" customWidth="1"/>
    <col min="8447" max="8447" width="33.140625" style="326" customWidth="1"/>
    <col min="8448" max="8448" width="14.28515625" style="326" customWidth="1"/>
    <col min="8449" max="8449" width="19.5703125" style="326" customWidth="1"/>
    <col min="8450" max="8450" width="16.5703125" style="326" customWidth="1"/>
    <col min="8451" max="8451" width="15.140625" style="326" customWidth="1"/>
    <col min="8452" max="8452" width="14.85546875" style="326" customWidth="1"/>
    <col min="8453" max="8453" width="17.140625" style="326" customWidth="1"/>
    <col min="8454" max="8455" width="15.5703125" style="326" customWidth="1"/>
    <col min="8456" max="8456" width="14.5703125" style="326" customWidth="1"/>
    <col min="8457" max="8457" width="13.42578125" style="326" customWidth="1"/>
    <col min="8458" max="8458" width="13.7109375" style="326" customWidth="1"/>
    <col min="8459" max="8459" width="15.5703125" style="326" customWidth="1"/>
    <col min="8460" max="8460" width="18.5703125" style="326" customWidth="1"/>
    <col min="8461" max="8461" width="26.5703125" style="326" customWidth="1"/>
    <col min="8462" max="8462" width="20.42578125" style="326" customWidth="1"/>
    <col min="8463" max="8701" width="9.140625" style="326"/>
    <col min="8702" max="8702" width="8.85546875" style="326" customWidth="1"/>
    <col min="8703" max="8703" width="33.140625" style="326" customWidth="1"/>
    <col min="8704" max="8704" width="14.28515625" style="326" customWidth="1"/>
    <col min="8705" max="8705" width="19.5703125" style="326" customWidth="1"/>
    <col min="8706" max="8706" width="16.5703125" style="326" customWidth="1"/>
    <col min="8707" max="8707" width="15.140625" style="326" customWidth="1"/>
    <col min="8708" max="8708" width="14.85546875" style="326" customWidth="1"/>
    <col min="8709" max="8709" width="17.140625" style="326" customWidth="1"/>
    <col min="8710" max="8711" width="15.5703125" style="326" customWidth="1"/>
    <col min="8712" max="8712" width="14.5703125" style="326" customWidth="1"/>
    <col min="8713" max="8713" width="13.42578125" style="326" customWidth="1"/>
    <col min="8714" max="8714" width="13.7109375" style="326" customWidth="1"/>
    <col min="8715" max="8715" width="15.5703125" style="326" customWidth="1"/>
    <col min="8716" max="8716" width="18.5703125" style="326" customWidth="1"/>
    <col min="8717" max="8717" width="26.5703125" style="326" customWidth="1"/>
    <col min="8718" max="8718" width="20.42578125" style="326" customWidth="1"/>
    <col min="8719" max="8957" width="9.140625" style="326"/>
    <col min="8958" max="8958" width="8.85546875" style="326" customWidth="1"/>
    <col min="8959" max="8959" width="33.140625" style="326" customWidth="1"/>
    <col min="8960" max="8960" width="14.28515625" style="326" customWidth="1"/>
    <col min="8961" max="8961" width="19.5703125" style="326" customWidth="1"/>
    <col min="8962" max="8962" width="16.5703125" style="326" customWidth="1"/>
    <col min="8963" max="8963" width="15.140625" style="326" customWidth="1"/>
    <col min="8964" max="8964" width="14.85546875" style="326" customWidth="1"/>
    <col min="8965" max="8965" width="17.140625" style="326" customWidth="1"/>
    <col min="8966" max="8967" width="15.5703125" style="326" customWidth="1"/>
    <col min="8968" max="8968" width="14.5703125" style="326" customWidth="1"/>
    <col min="8969" max="8969" width="13.42578125" style="326" customWidth="1"/>
    <col min="8970" max="8970" width="13.7109375" style="326" customWidth="1"/>
    <col min="8971" max="8971" width="15.5703125" style="326" customWidth="1"/>
    <col min="8972" max="8972" width="18.5703125" style="326" customWidth="1"/>
    <col min="8973" max="8973" width="26.5703125" style="326" customWidth="1"/>
    <col min="8974" max="8974" width="20.42578125" style="326" customWidth="1"/>
    <col min="8975" max="9213" width="9.140625" style="326"/>
    <col min="9214" max="9214" width="8.85546875" style="326" customWidth="1"/>
    <col min="9215" max="9215" width="33.140625" style="326" customWidth="1"/>
    <col min="9216" max="9216" width="14.28515625" style="326" customWidth="1"/>
    <col min="9217" max="9217" width="19.5703125" style="326" customWidth="1"/>
    <col min="9218" max="9218" width="16.5703125" style="326" customWidth="1"/>
    <col min="9219" max="9219" width="15.140625" style="326" customWidth="1"/>
    <col min="9220" max="9220" width="14.85546875" style="326" customWidth="1"/>
    <col min="9221" max="9221" width="17.140625" style="326" customWidth="1"/>
    <col min="9222" max="9223" width="15.5703125" style="326" customWidth="1"/>
    <col min="9224" max="9224" width="14.5703125" style="326" customWidth="1"/>
    <col min="9225" max="9225" width="13.42578125" style="326" customWidth="1"/>
    <col min="9226" max="9226" width="13.7109375" style="326" customWidth="1"/>
    <col min="9227" max="9227" width="15.5703125" style="326" customWidth="1"/>
    <col min="9228" max="9228" width="18.5703125" style="326" customWidth="1"/>
    <col min="9229" max="9229" width="26.5703125" style="326" customWidth="1"/>
    <col min="9230" max="9230" width="20.42578125" style="326" customWidth="1"/>
    <col min="9231" max="9469" width="9.140625" style="326"/>
    <col min="9470" max="9470" width="8.85546875" style="326" customWidth="1"/>
    <col min="9471" max="9471" width="33.140625" style="326" customWidth="1"/>
    <col min="9472" max="9472" width="14.28515625" style="326" customWidth="1"/>
    <col min="9473" max="9473" width="19.5703125" style="326" customWidth="1"/>
    <col min="9474" max="9474" width="16.5703125" style="326" customWidth="1"/>
    <col min="9475" max="9475" width="15.140625" style="326" customWidth="1"/>
    <col min="9476" max="9476" width="14.85546875" style="326" customWidth="1"/>
    <col min="9477" max="9477" width="17.140625" style="326" customWidth="1"/>
    <col min="9478" max="9479" width="15.5703125" style="326" customWidth="1"/>
    <col min="9480" max="9480" width="14.5703125" style="326" customWidth="1"/>
    <col min="9481" max="9481" width="13.42578125" style="326" customWidth="1"/>
    <col min="9482" max="9482" width="13.7109375" style="326" customWidth="1"/>
    <col min="9483" max="9483" width="15.5703125" style="326" customWidth="1"/>
    <col min="9484" max="9484" width="18.5703125" style="326" customWidth="1"/>
    <col min="9485" max="9485" width="26.5703125" style="326" customWidth="1"/>
    <col min="9486" max="9486" width="20.42578125" style="326" customWidth="1"/>
    <col min="9487" max="9725" width="9.140625" style="326"/>
    <col min="9726" max="9726" width="8.85546875" style="326" customWidth="1"/>
    <col min="9727" max="9727" width="33.140625" style="326" customWidth="1"/>
    <col min="9728" max="9728" width="14.28515625" style="326" customWidth="1"/>
    <col min="9729" max="9729" width="19.5703125" style="326" customWidth="1"/>
    <col min="9730" max="9730" width="16.5703125" style="326" customWidth="1"/>
    <col min="9731" max="9731" width="15.140625" style="326" customWidth="1"/>
    <col min="9732" max="9732" width="14.85546875" style="326" customWidth="1"/>
    <col min="9733" max="9733" width="17.140625" style="326" customWidth="1"/>
    <col min="9734" max="9735" width="15.5703125" style="326" customWidth="1"/>
    <col min="9736" max="9736" width="14.5703125" style="326" customWidth="1"/>
    <col min="9737" max="9737" width="13.42578125" style="326" customWidth="1"/>
    <col min="9738" max="9738" width="13.7109375" style="326" customWidth="1"/>
    <col min="9739" max="9739" width="15.5703125" style="326" customWidth="1"/>
    <col min="9740" max="9740" width="18.5703125" style="326" customWidth="1"/>
    <col min="9741" max="9741" width="26.5703125" style="326" customWidth="1"/>
    <col min="9742" max="9742" width="20.42578125" style="326" customWidth="1"/>
    <col min="9743" max="9981" width="9.140625" style="326"/>
    <col min="9982" max="9982" width="8.85546875" style="326" customWidth="1"/>
    <col min="9983" max="9983" width="33.140625" style="326" customWidth="1"/>
    <col min="9984" max="9984" width="14.28515625" style="326" customWidth="1"/>
    <col min="9985" max="9985" width="19.5703125" style="326" customWidth="1"/>
    <col min="9986" max="9986" width="16.5703125" style="326" customWidth="1"/>
    <col min="9987" max="9987" width="15.140625" style="326" customWidth="1"/>
    <col min="9988" max="9988" width="14.85546875" style="326" customWidth="1"/>
    <col min="9989" max="9989" width="17.140625" style="326" customWidth="1"/>
    <col min="9990" max="9991" width="15.5703125" style="326" customWidth="1"/>
    <col min="9992" max="9992" width="14.5703125" style="326" customWidth="1"/>
    <col min="9993" max="9993" width="13.42578125" style="326" customWidth="1"/>
    <col min="9994" max="9994" width="13.7109375" style="326" customWidth="1"/>
    <col min="9995" max="9995" width="15.5703125" style="326" customWidth="1"/>
    <col min="9996" max="9996" width="18.5703125" style="326" customWidth="1"/>
    <col min="9997" max="9997" width="26.5703125" style="326" customWidth="1"/>
    <col min="9998" max="9998" width="20.42578125" style="326" customWidth="1"/>
    <col min="9999" max="10237" width="9.140625" style="326"/>
    <col min="10238" max="10238" width="8.85546875" style="326" customWidth="1"/>
    <col min="10239" max="10239" width="33.140625" style="326" customWidth="1"/>
    <col min="10240" max="10240" width="14.28515625" style="326" customWidth="1"/>
    <col min="10241" max="10241" width="19.5703125" style="326" customWidth="1"/>
    <col min="10242" max="10242" width="16.5703125" style="326" customWidth="1"/>
    <col min="10243" max="10243" width="15.140625" style="326" customWidth="1"/>
    <col min="10244" max="10244" width="14.85546875" style="326" customWidth="1"/>
    <col min="10245" max="10245" width="17.140625" style="326" customWidth="1"/>
    <col min="10246" max="10247" width="15.5703125" style="326" customWidth="1"/>
    <col min="10248" max="10248" width="14.5703125" style="326" customWidth="1"/>
    <col min="10249" max="10249" width="13.42578125" style="326" customWidth="1"/>
    <col min="10250" max="10250" width="13.7109375" style="326" customWidth="1"/>
    <col min="10251" max="10251" width="15.5703125" style="326" customWidth="1"/>
    <col min="10252" max="10252" width="18.5703125" style="326" customWidth="1"/>
    <col min="10253" max="10253" width="26.5703125" style="326" customWidth="1"/>
    <col min="10254" max="10254" width="20.42578125" style="326" customWidth="1"/>
    <col min="10255" max="10493" width="9.140625" style="326"/>
    <col min="10494" max="10494" width="8.85546875" style="326" customWidth="1"/>
    <col min="10495" max="10495" width="33.140625" style="326" customWidth="1"/>
    <col min="10496" max="10496" width="14.28515625" style="326" customWidth="1"/>
    <col min="10497" max="10497" width="19.5703125" style="326" customWidth="1"/>
    <col min="10498" max="10498" width="16.5703125" style="326" customWidth="1"/>
    <col min="10499" max="10499" width="15.140625" style="326" customWidth="1"/>
    <col min="10500" max="10500" width="14.85546875" style="326" customWidth="1"/>
    <col min="10501" max="10501" width="17.140625" style="326" customWidth="1"/>
    <col min="10502" max="10503" width="15.5703125" style="326" customWidth="1"/>
    <col min="10504" max="10504" width="14.5703125" style="326" customWidth="1"/>
    <col min="10505" max="10505" width="13.42578125" style="326" customWidth="1"/>
    <col min="10506" max="10506" width="13.7109375" style="326" customWidth="1"/>
    <col min="10507" max="10507" width="15.5703125" style="326" customWidth="1"/>
    <col min="10508" max="10508" width="18.5703125" style="326" customWidth="1"/>
    <col min="10509" max="10509" width="26.5703125" style="326" customWidth="1"/>
    <col min="10510" max="10510" width="20.42578125" style="326" customWidth="1"/>
    <col min="10511" max="10749" width="9.140625" style="326"/>
    <col min="10750" max="10750" width="8.85546875" style="326" customWidth="1"/>
    <col min="10751" max="10751" width="33.140625" style="326" customWidth="1"/>
    <col min="10752" max="10752" width="14.28515625" style="326" customWidth="1"/>
    <col min="10753" max="10753" width="19.5703125" style="326" customWidth="1"/>
    <col min="10754" max="10754" width="16.5703125" style="326" customWidth="1"/>
    <col min="10755" max="10755" width="15.140625" style="326" customWidth="1"/>
    <col min="10756" max="10756" width="14.85546875" style="326" customWidth="1"/>
    <col min="10757" max="10757" width="17.140625" style="326" customWidth="1"/>
    <col min="10758" max="10759" width="15.5703125" style="326" customWidth="1"/>
    <col min="10760" max="10760" width="14.5703125" style="326" customWidth="1"/>
    <col min="10761" max="10761" width="13.42578125" style="326" customWidth="1"/>
    <col min="10762" max="10762" width="13.7109375" style="326" customWidth="1"/>
    <col min="10763" max="10763" width="15.5703125" style="326" customWidth="1"/>
    <col min="10764" max="10764" width="18.5703125" style="326" customWidth="1"/>
    <col min="10765" max="10765" width="26.5703125" style="326" customWidth="1"/>
    <col min="10766" max="10766" width="20.42578125" style="326" customWidth="1"/>
    <col min="10767" max="11005" width="9.140625" style="326"/>
    <col min="11006" max="11006" width="8.85546875" style="326" customWidth="1"/>
    <col min="11007" max="11007" width="33.140625" style="326" customWidth="1"/>
    <col min="11008" max="11008" width="14.28515625" style="326" customWidth="1"/>
    <col min="11009" max="11009" width="19.5703125" style="326" customWidth="1"/>
    <col min="11010" max="11010" width="16.5703125" style="326" customWidth="1"/>
    <col min="11011" max="11011" width="15.140625" style="326" customWidth="1"/>
    <col min="11012" max="11012" width="14.85546875" style="326" customWidth="1"/>
    <col min="11013" max="11013" width="17.140625" style="326" customWidth="1"/>
    <col min="11014" max="11015" width="15.5703125" style="326" customWidth="1"/>
    <col min="11016" max="11016" width="14.5703125" style="326" customWidth="1"/>
    <col min="11017" max="11017" width="13.42578125" style="326" customWidth="1"/>
    <col min="11018" max="11018" width="13.7109375" style="326" customWidth="1"/>
    <col min="11019" max="11019" width="15.5703125" style="326" customWidth="1"/>
    <col min="11020" max="11020" width="18.5703125" style="326" customWidth="1"/>
    <col min="11021" max="11021" width="26.5703125" style="326" customWidth="1"/>
    <col min="11022" max="11022" width="20.42578125" style="326" customWidth="1"/>
    <col min="11023" max="11261" width="9.140625" style="326"/>
    <col min="11262" max="11262" width="8.85546875" style="326" customWidth="1"/>
    <col min="11263" max="11263" width="33.140625" style="326" customWidth="1"/>
    <col min="11264" max="11264" width="14.28515625" style="326" customWidth="1"/>
    <col min="11265" max="11265" width="19.5703125" style="326" customWidth="1"/>
    <col min="11266" max="11266" width="16.5703125" style="326" customWidth="1"/>
    <col min="11267" max="11267" width="15.140625" style="326" customWidth="1"/>
    <col min="11268" max="11268" width="14.85546875" style="326" customWidth="1"/>
    <col min="11269" max="11269" width="17.140625" style="326" customWidth="1"/>
    <col min="11270" max="11271" width="15.5703125" style="326" customWidth="1"/>
    <col min="11272" max="11272" width="14.5703125" style="326" customWidth="1"/>
    <col min="11273" max="11273" width="13.42578125" style="326" customWidth="1"/>
    <col min="11274" max="11274" width="13.7109375" style="326" customWidth="1"/>
    <col min="11275" max="11275" width="15.5703125" style="326" customWidth="1"/>
    <col min="11276" max="11276" width="18.5703125" style="326" customWidth="1"/>
    <col min="11277" max="11277" width="26.5703125" style="326" customWidth="1"/>
    <col min="11278" max="11278" width="20.42578125" style="326" customWidth="1"/>
    <col min="11279" max="11517" width="9.140625" style="326"/>
    <col min="11518" max="11518" width="8.85546875" style="326" customWidth="1"/>
    <col min="11519" max="11519" width="33.140625" style="326" customWidth="1"/>
    <col min="11520" max="11520" width="14.28515625" style="326" customWidth="1"/>
    <col min="11521" max="11521" width="19.5703125" style="326" customWidth="1"/>
    <col min="11522" max="11522" width="16.5703125" style="326" customWidth="1"/>
    <col min="11523" max="11523" width="15.140625" style="326" customWidth="1"/>
    <col min="11524" max="11524" width="14.85546875" style="326" customWidth="1"/>
    <col min="11525" max="11525" width="17.140625" style="326" customWidth="1"/>
    <col min="11526" max="11527" width="15.5703125" style="326" customWidth="1"/>
    <col min="11528" max="11528" width="14.5703125" style="326" customWidth="1"/>
    <col min="11529" max="11529" width="13.42578125" style="326" customWidth="1"/>
    <col min="11530" max="11530" width="13.7109375" style="326" customWidth="1"/>
    <col min="11531" max="11531" width="15.5703125" style="326" customWidth="1"/>
    <col min="11532" max="11532" width="18.5703125" style="326" customWidth="1"/>
    <col min="11533" max="11533" width="26.5703125" style="326" customWidth="1"/>
    <col min="11534" max="11534" width="20.42578125" style="326" customWidth="1"/>
    <col min="11535" max="11773" width="9.140625" style="326"/>
    <col min="11774" max="11774" width="8.85546875" style="326" customWidth="1"/>
    <col min="11775" max="11775" width="33.140625" style="326" customWidth="1"/>
    <col min="11776" max="11776" width="14.28515625" style="326" customWidth="1"/>
    <col min="11777" max="11777" width="19.5703125" style="326" customWidth="1"/>
    <col min="11778" max="11778" width="16.5703125" style="326" customWidth="1"/>
    <col min="11779" max="11779" width="15.140625" style="326" customWidth="1"/>
    <col min="11780" max="11780" width="14.85546875" style="326" customWidth="1"/>
    <col min="11781" max="11781" width="17.140625" style="326" customWidth="1"/>
    <col min="11782" max="11783" width="15.5703125" style="326" customWidth="1"/>
    <col min="11784" max="11784" width="14.5703125" style="326" customWidth="1"/>
    <col min="11785" max="11785" width="13.42578125" style="326" customWidth="1"/>
    <col min="11786" max="11786" width="13.7109375" style="326" customWidth="1"/>
    <col min="11787" max="11787" width="15.5703125" style="326" customWidth="1"/>
    <col min="11788" max="11788" width="18.5703125" style="326" customWidth="1"/>
    <col min="11789" max="11789" width="26.5703125" style="326" customWidth="1"/>
    <col min="11790" max="11790" width="20.42578125" style="326" customWidth="1"/>
    <col min="11791" max="12029" width="9.140625" style="326"/>
    <col min="12030" max="12030" width="8.85546875" style="326" customWidth="1"/>
    <col min="12031" max="12031" width="33.140625" style="326" customWidth="1"/>
    <col min="12032" max="12032" width="14.28515625" style="326" customWidth="1"/>
    <col min="12033" max="12033" width="19.5703125" style="326" customWidth="1"/>
    <col min="12034" max="12034" width="16.5703125" style="326" customWidth="1"/>
    <col min="12035" max="12035" width="15.140625" style="326" customWidth="1"/>
    <col min="12036" max="12036" width="14.85546875" style="326" customWidth="1"/>
    <col min="12037" max="12037" width="17.140625" style="326" customWidth="1"/>
    <col min="12038" max="12039" width="15.5703125" style="326" customWidth="1"/>
    <col min="12040" max="12040" width="14.5703125" style="326" customWidth="1"/>
    <col min="12041" max="12041" width="13.42578125" style="326" customWidth="1"/>
    <col min="12042" max="12042" width="13.7109375" style="326" customWidth="1"/>
    <col min="12043" max="12043" width="15.5703125" style="326" customWidth="1"/>
    <col min="12044" max="12044" width="18.5703125" style="326" customWidth="1"/>
    <col min="12045" max="12045" width="26.5703125" style="326" customWidth="1"/>
    <col min="12046" max="12046" width="20.42578125" style="326" customWidth="1"/>
    <col min="12047" max="12285" width="9.140625" style="326"/>
    <col min="12286" max="12286" width="8.85546875" style="326" customWidth="1"/>
    <col min="12287" max="12287" width="33.140625" style="326" customWidth="1"/>
    <col min="12288" max="12288" width="14.28515625" style="326" customWidth="1"/>
    <col min="12289" max="12289" width="19.5703125" style="326" customWidth="1"/>
    <col min="12290" max="12290" width="16.5703125" style="326" customWidth="1"/>
    <col min="12291" max="12291" width="15.140625" style="326" customWidth="1"/>
    <col min="12292" max="12292" width="14.85546875" style="326" customWidth="1"/>
    <col min="12293" max="12293" width="17.140625" style="326" customWidth="1"/>
    <col min="12294" max="12295" width="15.5703125" style="326" customWidth="1"/>
    <col min="12296" max="12296" width="14.5703125" style="326" customWidth="1"/>
    <col min="12297" max="12297" width="13.42578125" style="326" customWidth="1"/>
    <col min="12298" max="12298" width="13.7109375" style="326" customWidth="1"/>
    <col min="12299" max="12299" width="15.5703125" style="326" customWidth="1"/>
    <col min="12300" max="12300" width="18.5703125" style="326" customWidth="1"/>
    <col min="12301" max="12301" width="26.5703125" style="326" customWidth="1"/>
    <col min="12302" max="12302" width="20.42578125" style="326" customWidth="1"/>
    <col min="12303" max="12541" width="9.140625" style="326"/>
    <col min="12542" max="12542" width="8.85546875" style="326" customWidth="1"/>
    <col min="12543" max="12543" width="33.140625" style="326" customWidth="1"/>
    <col min="12544" max="12544" width="14.28515625" style="326" customWidth="1"/>
    <col min="12545" max="12545" width="19.5703125" style="326" customWidth="1"/>
    <col min="12546" max="12546" width="16.5703125" style="326" customWidth="1"/>
    <col min="12547" max="12547" width="15.140625" style="326" customWidth="1"/>
    <col min="12548" max="12548" width="14.85546875" style="326" customWidth="1"/>
    <col min="12549" max="12549" width="17.140625" style="326" customWidth="1"/>
    <col min="12550" max="12551" width="15.5703125" style="326" customWidth="1"/>
    <col min="12552" max="12552" width="14.5703125" style="326" customWidth="1"/>
    <col min="12553" max="12553" width="13.42578125" style="326" customWidth="1"/>
    <col min="12554" max="12554" width="13.7109375" style="326" customWidth="1"/>
    <col min="12555" max="12555" width="15.5703125" style="326" customWidth="1"/>
    <col min="12556" max="12556" width="18.5703125" style="326" customWidth="1"/>
    <col min="12557" max="12557" width="26.5703125" style="326" customWidth="1"/>
    <col min="12558" max="12558" width="20.42578125" style="326" customWidth="1"/>
    <col min="12559" max="12797" width="9.140625" style="326"/>
    <col min="12798" max="12798" width="8.85546875" style="326" customWidth="1"/>
    <col min="12799" max="12799" width="33.140625" style="326" customWidth="1"/>
    <col min="12800" max="12800" width="14.28515625" style="326" customWidth="1"/>
    <col min="12801" max="12801" width="19.5703125" style="326" customWidth="1"/>
    <col min="12802" max="12802" width="16.5703125" style="326" customWidth="1"/>
    <col min="12803" max="12803" width="15.140625" style="326" customWidth="1"/>
    <col min="12804" max="12804" width="14.85546875" style="326" customWidth="1"/>
    <col min="12805" max="12805" width="17.140625" style="326" customWidth="1"/>
    <col min="12806" max="12807" width="15.5703125" style="326" customWidth="1"/>
    <col min="12808" max="12808" width="14.5703125" style="326" customWidth="1"/>
    <col min="12809" max="12809" width="13.42578125" style="326" customWidth="1"/>
    <col min="12810" max="12810" width="13.7109375" style="326" customWidth="1"/>
    <col min="12811" max="12811" width="15.5703125" style="326" customWidth="1"/>
    <col min="12812" max="12812" width="18.5703125" style="326" customWidth="1"/>
    <col min="12813" max="12813" width="26.5703125" style="326" customWidth="1"/>
    <col min="12814" max="12814" width="20.42578125" style="326" customWidth="1"/>
    <col min="12815" max="13053" width="9.140625" style="326"/>
    <col min="13054" max="13054" width="8.85546875" style="326" customWidth="1"/>
    <col min="13055" max="13055" width="33.140625" style="326" customWidth="1"/>
    <col min="13056" max="13056" width="14.28515625" style="326" customWidth="1"/>
    <col min="13057" max="13057" width="19.5703125" style="326" customWidth="1"/>
    <col min="13058" max="13058" width="16.5703125" style="326" customWidth="1"/>
    <col min="13059" max="13059" width="15.140625" style="326" customWidth="1"/>
    <col min="13060" max="13060" width="14.85546875" style="326" customWidth="1"/>
    <col min="13061" max="13061" width="17.140625" style="326" customWidth="1"/>
    <col min="13062" max="13063" width="15.5703125" style="326" customWidth="1"/>
    <col min="13064" max="13064" width="14.5703125" style="326" customWidth="1"/>
    <col min="13065" max="13065" width="13.42578125" style="326" customWidth="1"/>
    <col min="13066" max="13066" width="13.7109375" style="326" customWidth="1"/>
    <col min="13067" max="13067" width="15.5703125" style="326" customWidth="1"/>
    <col min="13068" max="13068" width="18.5703125" style="326" customWidth="1"/>
    <col min="13069" max="13069" width="26.5703125" style="326" customWidth="1"/>
    <col min="13070" max="13070" width="20.42578125" style="326" customWidth="1"/>
    <col min="13071" max="13309" width="9.140625" style="326"/>
    <col min="13310" max="13310" width="8.85546875" style="326" customWidth="1"/>
    <col min="13311" max="13311" width="33.140625" style="326" customWidth="1"/>
    <col min="13312" max="13312" width="14.28515625" style="326" customWidth="1"/>
    <col min="13313" max="13313" width="19.5703125" style="326" customWidth="1"/>
    <col min="13314" max="13314" width="16.5703125" style="326" customWidth="1"/>
    <col min="13315" max="13315" width="15.140625" style="326" customWidth="1"/>
    <col min="13316" max="13316" width="14.85546875" style="326" customWidth="1"/>
    <col min="13317" max="13317" width="17.140625" style="326" customWidth="1"/>
    <col min="13318" max="13319" width="15.5703125" style="326" customWidth="1"/>
    <col min="13320" max="13320" width="14.5703125" style="326" customWidth="1"/>
    <col min="13321" max="13321" width="13.42578125" style="326" customWidth="1"/>
    <col min="13322" max="13322" width="13.7109375" style="326" customWidth="1"/>
    <col min="13323" max="13323" width="15.5703125" style="326" customWidth="1"/>
    <col min="13324" max="13324" width="18.5703125" style="326" customWidth="1"/>
    <col min="13325" max="13325" width="26.5703125" style="326" customWidth="1"/>
    <col min="13326" max="13326" width="20.42578125" style="326" customWidth="1"/>
    <col min="13327" max="13565" width="9.140625" style="326"/>
    <col min="13566" max="13566" width="8.85546875" style="326" customWidth="1"/>
    <col min="13567" max="13567" width="33.140625" style="326" customWidth="1"/>
    <col min="13568" max="13568" width="14.28515625" style="326" customWidth="1"/>
    <col min="13569" max="13569" width="19.5703125" style="326" customWidth="1"/>
    <col min="13570" max="13570" width="16.5703125" style="326" customWidth="1"/>
    <col min="13571" max="13571" width="15.140625" style="326" customWidth="1"/>
    <col min="13572" max="13572" width="14.85546875" style="326" customWidth="1"/>
    <col min="13573" max="13573" width="17.140625" style="326" customWidth="1"/>
    <col min="13574" max="13575" width="15.5703125" style="326" customWidth="1"/>
    <col min="13576" max="13576" width="14.5703125" style="326" customWidth="1"/>
    <col min="13577" max="13577" width="13.42578125" style="326" customWidth="1"/>
    <col min="13578" max="13578" width="13.7109375" style="326" customWidth="1"/>
    <col min="13579" max="13579" width="15.5703125" style="326" customWidth="1"/>
    <col min="13580" max="13580" width="18.5703125" style="326" customWidth="1"/>
    <col min="13581" max="13581" width="26.5703125" style="326" customWidth="1"/>
    <col min="13582" max="13582" width="20.42578125" style="326" customWidth="1"/>
    <col min="13583" max="13821" width="9.140625" style="326"/>
    <col min="13822" max="13822" width="8.85546875" style="326" customWidth="1"/>
    <col min="13823" max="13823" width="33.140625" style="326" customWidth="1"/>
    <col min="13824" max="13824" width="14.28515625" style="326" customWidth="1"/>
    <col min="13825" max="13825" width="19.5703125" style="326" customWidth="1"/>
    <col min="13826" max="13826" width="16.5703125" style="326" customWidth="1"/>
    <col min="13827" max="13827" width="15.140625" style="326" customWidth="1"/>
    <col min="13828" max="13828" width="14.85546875" style="326" customWidth="1"/>
    <col min="13829" max="13829" width="17.140625" style="326" customWidth="1"/>
    <col min="13830" max="13831" width="15.5703125" style="326" customWidth="1"/>
    <col min="13832" max="13832" width="14.5703125" style="326" customWidth="1"/>
    <col min="13833" max="13833" width="13.42578125" style="326" customWidth="1"/>
    <col min="13834" max="13834" width="13.7109375" style="326" customWidth="1"/>
    <col min="13835" max="13835" width="15.5703125" style="326" customWidth="1"/>
    <col min="13836" max="13836" width="18.5703125" style="326" customWidth="1"/>
    <col min="13837" max="13837" width="26.5703125" style="326" customWidth="1"/>
    <col min="13838" max="13838" width="20.42578125" style="326" customWidth="1"/>
    <col min="13839" max="14077" width="9.140625" style="326"/>
    <col min="14078" max="14078" width="8.85546875" style="326" customWidth="1"/>
    <col min="14079" max="14079" width="33.140625" style="326" customWidth="1"/>
    <col min="14080" max="14080" width="14.28515625" style="326" customWidth="1"/>
    <col min="14081" max="14081" width="19.5703125" style="326" customWidth="1"/>
    <col min="14082" max="14082" width="16.5703125" style="326" customWidth="1"/>
    <col min="14083" max="14083" width="15.140625" style="326" customWidth="1"/>
    <col min="14084" max="14084" width="14.85546875" style="326" customWidth="1"/>
    <col min="14085" max="14085" width="17.140625" style="326" customWidth="1"/>
    <col min="14086" max="14087" width="15.5703125" style="326" customWidth="1"/>
    <col min="14088" max="14088" width="14.5703125" style="326" customWidth="1"/>
    <col min="14089" max="14089" width="13.42578125" style="326" customWidth="1"/>
    <col min="14090" max="14090" width="13.7109375" style="326" customWidth="1"/>
    <col min="14091" max="14091" width="15.5703125" style="326" customWidth="1"/>
    <col min="14092" max="14092" width="18.5703125" style="326" customWidth="1"/>
    <col min="14093" max="14093" width="26.5703125" style="326" customWidth="1"/>
    <col min="14094" max="14094" width="20.42578125" style="326" customWidth="1"/>
    <col min="14095" max="14333" width="9.140625" style="326"/>
    <col min="14334" max="14334" width="8.85546875" style="326" customWidth="1"/>
    <col min="14335" max="14335" width="33.140625" style="326" customWidth="1"/>
    <col min="14336" max="14336" width="14.28515625" style="326" customWidth="1"/>
    <col min="14337" max="14337" width="19.5703125" style="326" customWidth="1"/>
    <col min="14338" max="14338" width="16.5703125" style="326" customWidth="1"/>
    <col min="14339" max="14339" width="15.140625" style="326" customWidth="1"/>
    <col min="14340" max="14340" width="14.85546875" style="326" customWidth="1"/>
    <col min="14341" max="14341" width="17.140625" style="326" customWidth="1"/>
    <col min="14342" max="14343" width="15.5703125" style="326" customWidth="1"/>
    <col min="14344" max="14344" width="14.5703125" style="326" customWidth="1"/>
    <col min="14345" max="14345" width="13.42578125" style="326" customWidth="1"/>
    <col min="14346" max="14346" width="13.7109375" style="326" customWidth="1"/>
    <col min="14347" max="14347" width="15.5703125" style="326" customWidth="1"/>
    <col min="14348" max="14348" width="18.5703125" style="326" customWidth="1"/>
    <col min="14349" max="14349" width="26.5703125" style="326" customWidth="1"/>
    <col min="14350" max="14350" width="20.42578125" style="326" customWidth="1"/>
    <col min="14351" max="14589" width="9.140625" style="326"/>
    <col min="14590" max="14590" width="8.85546875" style="326" customWidth="1"/>
    <col min="14591" max="14591" width="33.140625" style="326" customWidth="1"/>
    <col min="14592" max="14592" width="14.28515625" style="326" customWidth="1"/>
    <col min="14593" max="14593" width="19.5703125" style="326" customWidth="1"/>
    <col min="14594" max="14594" width="16.5703125" style="326" customWidth="1"/>
    <col min="14595" max="14595" width="15.140625" style="326" customWidth="1"/>
    <col min="14596" max="14596" width="14.85546875" style="326" customWidth="1"/>
    <col min="14597" max="14597" width="17.140625" style="326" customWidth="1"/>
    <col min="14598" max="14599" width="15.5703125" style="326" customWidth="1"/>
    <col min="14600" max="14600" width="14.5703125" style="326" customWidth="1"/>
    <col min="14601" max="14601" width="13.42578125" style="326" customWidth="1"/>
    <col min="14602" max="14602" width="13.7109375" style="326" customWidth="1"/>
    <col min="14603" max="14603" width="15.5703125" style="326" customWidth="1"/>
    <col min="14604" max="14604" width="18.5703125" style="326" customWidth="1"/>
    <col min="14605" max="14605" width="26.5703125" style="326" customWidth="1"/>
    <col min="14606" max="14606" width="20.42578125" style="326" customWidth="1"/>
    <col min="14607" max="14845" width="9.140625" style="326"/>
    <col min="14846" max="14846" width="8.85546875" style="326" customWidth="1"/>
    <col min="14847" max="14847" width="33.140625" style="326" customWidth="1"/>
    <col min="14848" max="14848" width="14.28515625" style="326" customWidth="1"/>
    <col min="14849" max="14849" width="19.5703125" style="326" customWidth="1"/>
    <col min="14850" max="14850" width="16.5703125" style="326" customWidth="1"/>
    <col min="14851" max="14851" width="15.140625" style="326" customWidth="1"/>
    <col min="14852" max="14852" width="14.85546875" style="326" customWidth="1"/>
    <col min="14853" max="14853" width="17.140625" style="326" customWidth="1"/>
    <col min="14854" max="14855" width="15.5703125" style="326" customWidth="1"/>
    <col min="14856" max="14856" width="14.5703125" style="326" customWidth="1"/>
    <col min="14857" max="14857" width="13.42578125" style="326" customWidth="1"/>
    <col min="14858" max="14858" width="13.7109375" style="326" customWidth="1"/>
    <col min="14859" max="14859" width="15.5703125" style="326" customWidth="1"/>
    <col min="14860" max="14860" width="18.5703125" style="326" customWidth="1"/>
    <col min="14861" max="14861" width="26.5703125" style="326" customWidth="1"/>
    <col min="14862" max="14862" width="20.42578125" style="326" customWidth="1"/>
    <col min="14863" max="15101" width="9.140625" style="326"/>
    <col min="15102" max="15102" width="8.85546875" style="326" customWidth="1"/>
    <col min="15103" max="15103" width="33.140625" style="326" customWidth="1"/>
    <col min="15104" max="15104" width="14.28515625" style="326" customWidth="1"/>
    <col min="15105" max="15105" width="19.5703125" style="326" customWidth="1"/>
    <col min="15106" max="15106" width="16.5703125" style="326" customWidth="1"/>
    <col min="15107" max="15107" width="15.140625" style="326" customWidth="1"/>
    <col min="15108" max="15108" width="14.85546875" style="326" customWidth="1"/>
    <col min="15109" max="15109" width="17.140625" style="326" customWidth="1"/>
    <col min="15110" max="15111" width="15.5703125" style="326" customWidth="1"/>
    <col min="15112" max="15112" width="14.5703125" style="326" customWidth="1"/>
    <col min="15113" max="15113" width="13.42578125" style="326" customWidth="1"/>
    <col min="15114" max="15114" width="13.7109375" style="326" customWidth="1"/>
    <col min="15115" max="15115" width="15.5703125" style="326" customWidth="1"/>
    <col min="15116" max="15116" width="18.5703125" style="326" customWidth="1"/>
    <col min="15117" max="15117" width="26.5703125" style="326" customWidth="1"/>
    <col min="15118" max="15118" width="20.42578125" style="326" customWidth="1"/>
    <col min="15119" max="15357" width="9.140625" style="326"/>
    <col min="15358" max="15358" width="8.85546875" style="326" customWidth="1"/>
    <col min="15359" max="15359" width="33.140625" style="326" customWidth="1"/>
    <col min="15360" max="15360" width="14.28515625" style="326" customWidth="1"/>
    <col min="15361" max="15361" width="19.5703125" style="326" customWidth="1"/>
    <col min="15362" max="15362" width="16.5703125" style="326" customWidth="1"/>
    <col min="15363" max="15363" width="15.140625" style="326" customWidth="1"/>
    <col min="15364" max="15364" width="14.85546875" style="326" customWidth="1"/>
    <col min="15365" max="15365" width="17.140625" style="326" customWidth="1"/>
    <col min="15366" max="15367" width="15.5703125" style="326" customWidth="1"/>
    <col min="15368" max="15368" width="14.5703125" style="326" customWidth="1"/>
    <col min="15369" max="15369" width="13.42578125" style="326" customWidth="1"/>
    <col min="15370" max="15370" width="13.7109375" style="326" customWidth="1"/>
    <col min="15371" max="15371" width="15.5703125" style="326" customWidth="1"/>
    <col min="15372" max="15372" width="18.5703125" style="326" customWidth="1"/>
    <col min="15373" max="15373" width="26.5703125" style="326" customWidth="1"/>
    <col min="15374" max="15374" width="20.42578125" style="326" customWidth="1"/>
    <col min="15375" max="15613" width="9.140625" style="326"/>
    <col min="15614" max="15614" width="8.85546875" style="326" customWidth="1"/>
    <col min="15615" max="15615" width="33.140625" style="326" customWidth="1"/>
    <col min="15616" max="15616" width="14.28515625" style="326" customWidth="1"/>
    <col min="15617" max="15617" width="19.5703125" style="326" customWidth="1"/>
    <col min="15618" max="15618" width="16.5703125" style="326" customWidth="1"/>
    <col min="15619" max="15619" width="15.140625" style="326" customWidth="1"/>
    <col min="15620" max="15620" width="14.85546875" style="326" customWidth="1"/>
    <col min="15621" max="15621" width="17.140625" style="326" customWidth="1"/>
    <col min="15622" max="15623" width="15.5703125" style="326" customWidth="1"/>
    <col min="15624" max="15624" width="14.5703125" style="326" customWidth="1"/>
    <col min="15625" max="15625" width="13.42578125" style="326" customWidth="1"/>
    <col min="15626" max="15626" width="13.7109375" style="326" customWidth="1"/>
    <col min="15627" max="15627" width="15.5703125" style="326" customWidth="1"/>
    <col min="15628" max="15628" width="18.5703125" style="326" customWidth="1"/>
    <col min="15629" max="15629" width="26.5703125" style="326" customWidth="1"/>
    <col min="15630" max="15630" width="20.42578125" style="326" customWidth="1"/>
    <col min="15631" max="15869" width="9.140625" style="326"/>
    <col min="15870" max="15870" width="8.85546875" style="326" customWidth="1"/>
    <col min="15871" max="15871" width="33.140625" style="326" customWidth="1"/>
    <col min="15872" max="15872" width="14.28515625" style="326" customWidth="1"/>
    <col min="15873" max="15873" width="19.5703125" style="326" customWidth="1"/>
    <col min="15874" max="15874" width="16.5703125" style="326" customWidth="1"/>
    <col min="15875" max="15875" width="15.140625" style="326" customWidth="1"/>
    <col min="15876" max="15876" width="14.85546875" style="326" customWidth="1"/>
    <col min="15877" max="15877" width="17.140625" style="326" customWidth="1"/>
    <col min="15878" max="15879" width="15.5703125" style="326" customWidth="1"/>
    <col min="15880" max="15880" width="14.5703125" style="326" customWidth="1"/>
    <col min="15881" max="15881" width="13.42578125" style="326" customWidth="1"/>
    <col min="15882" max="15882" width="13.7109375" style="326" customWidth="1"/>
    <col min="15883" max="15883" width="15.5703125" style="326" customWidth="1"/>
    <col min="15884" max="15884" width="18.5703125" style="326" customWidth="1"/>
    <col min="15885" max="15885" width="26.5703125" style="326" customWidth="1"/>
    <col min="15886" max="15886" width="20.42578125" style="326" customWidth="1"/>
    <col min="15887" max="16125" width="9.140625" style="326"/>
    <col min="16126" max="16126" width="8.85546875" style="326" customWidth="1"/>
    <col min="16127" max="16127" width="33.140625" style="326" customWidth="1"/>
    <col min="16128" max="16128" width="14.28515625" style="326" customWidth="1"/>
    <col min="16129" max="16129" width="19.5703125" style="326" customWidth="1"/>
    <col min="16130" max="16130" width="16.5703125" style="326" customWidth="1"/>
    <col min="16131" max="16131" width="15.140625" style="326" customWidth="1"/>
    <col min="16132" max="16132" width="14.85546875" style="326" customWidth="1"/>
    <col min="16133" max="16133" width="17.140625" style="326" customWidth="1"/>
    <col min="16134" max="16135" width="15.5703125" style="326" customWidth="1"/>
    <col min="16136" max="16136" width="14.5703125" style="326" customWidth="1"/>
    <col min="16137" max="16137" width="13.42578125" style="326" customWidth="1"/>
    <col min="16138" max="16138" width="13.7109375" style="326" customWidth="1"/>
    <col min="16139" max="16139" width="15.5703125" style="326" customWidth="1"/>
    <col min="16140" max="16140" width="18.5703125" style="326" customWidth="1"/>
    <col min="16141" max="16141" width="26.5703125" style="326" customWidth="1"/>
    <col min="16142" max="16142" width="20.42578125" style="326" customWidth="1"/>
    <col min="16143" max="16384" width="9.140625" style="326"/>
  </cols>
  <sheetData>
    <row r="1" spans="1:17" ht="40.5" customHeight="1" x14ac:dyDescent="0.25">
      <c r="A1" s="595" t="s">
        <v>1131</v>
      </c>
      <c r="B1" s="595"/>
      <c r="C1" s="595"/>
      <c r="D1" s="595"/>
      <c r="E1" s="595"/>
      <c r="F1" s="595"/>
      <c r="G1" s="595"/>
      <c r="H1" s="595"/>
      <c r="I1" s="595"/>
      <c r="J1" s="595"/>
      <c r="K1" s="595"/>
      <c r="L1" s="595"/>
      <c r="M1" s="595"/>
      <c r="N1" s="595"/>
      <c r="O1" s="595"/>
      <c r="P1" s="595"/>
      <c r="Q1" s="595"/>
    </row>
    <row r="2" spans="1:17" ht="29.25" customHeight="1" x14ac:dyDescent="0.25">
      <c r="A2" s="596" t="s">
        <v>1093</v>
      </c>
      <c r="B2" s="596"/>
      <c r="C2" s="596"/>
      <c r="D2" s="596"/>
      <c r="E2" s="596"/>
      <c r="F2" s="596"/>
      <c r="G2" s="596"/>
      <c r="H2" s="596"/>
      <c r="I2" s="596"/>
      <c r="J2" s="596"/>
      <c r="K2" s="596"/>
      <c r="L2" s="596"/>
      <c r="M2" s="596"/>
      <c r="N2" s="596"/>
      <c r="O2" s="596"/>
      <c r="P2" s="596"/>
      <c r="Q2" s="596"/>
    </row>
    <row r="3" spans="1:17" ht="31.5" customHeight="1" x14ac:dyDescent="0.25">
      <c r="A3" s="620" t="s">
        <v>1</v>
      </c>
      <c r="B3" s="620"/>
      <c r="C3" s="620"/>
      <c r="D3" s="620"/>
      <c r="E3" s="620"/>
      <c r="F3" s="620"/>
      <c r="G3" s="620"/>
      <c r="H3" s="620"/>
      <c r="I3" s="620"/>
      <c r="J3" s="620"/>
      <c r="K3" s="620"/>
      <c r="L3" s="620"/>
      <c r="M3" s="620"/>
      <c r="N3" s="620"/>
      <c r="O3" s="620"/>
      <c r="P3" s="620"/>
      <c r="Q3" s="620"/>
    </row>
    <row r="4" spans="1:17" s="249" customFormat="1" ht="63.75" customHeight="1" x14ac:dyDescent="0.25">
      <c r="A4" s="573" t="s">
        <v>8</v>
      </c>
      <c r="B4" s="573" t="s">
        <v>606</v>
      </c>
      <c r="C4" s="621" t="s">
        <v>640</v>
      </c>
      <c r="D4" s="573" t="s">
        <v>976</v>
      </c>
      <c r="E4" s="573"/>
      <c r="F4" s="573"/>
      <c r="G4" s="573"/>
      <c r="H4" s="573"/>
      <c r="I4" s="575" t="s">
        <v>977</v>
      </c>
      <c r="J4" s="576"/>
      <c r="K4" s="577"/>
      <c r="L4" s="573" t="s">
        <v>978</v>
      </c>
      <c r="M4" s="573"/>
      <c r="N4" s="573"/>
      <c r="O4" s="583" t="s">
        <v>1132</v>
      </c>
      <c r="P4" s="583" t="s">
        <v>607</v>
      </c>
      <c r="Q4" s="583" t="s">
        <v>654</v>
      </c>
    </row>
    <row r="5" spans="1:17" s="249" customFormat="1" ht="24.75" customHeight="1" x14ac:dyDescent="0.25">
      <c r="A5" s="573"/>
      <c r="B5" s="573"/>
      <c r="C5" s="622"/>
      <c r="D5" s="573" t="s">
        <v>854</v>
      </c>
      <c r="E5" s="573" t="s">
        <v>658</v>
      </c>
      <c r="F5" s="573"/>
      <c r="G5" s="573"/>
      <c r="H5" s="573"/>
      <c r="I5" s="573" t="s">
        <v>10</v>
      </c>
      <c r="J5" s="499" t="s">
        <v>11</v>
      </c>
      <c r="K5" s="579" t="s">
        <v>979</v>
      </c>
      <c r="L5" s="573" t="s">
        <v>10</v>
      </c>
      <c r="M5" s="617" t="s">
        <v>11</v>
      </c>
      <c r="N5" s="619"/>
      <c r="O5" s="584"/>
      <c r="P5" s="584"/>
      <c r="Q5" s="584"/>
    </row>
    <row r="6" spans="1:17" s="249" customFormat="1" ht="21" customHeight="1" x14ac:dyDescent="0.25">
      <c r="A6" s="573"/>
      <c r="B6" s="573"/>
      <c r="C6" s="622"/>
      <c r="D6" s="573"/>
      <c r="E6" s="573" t="s">
        <v>662</v>
      </c>
      <c r="F6" s="617" t="s">
        <v>859</v>
      </c>
      <c r="G6" s="618"/>
      <c r="H6" s="619"/>
      <c r="I6" s="573"/>
      <c r="J6" s="583" t="s">
        <v>980</v>
      </c>
      <c r="K6" s="581"/>
      <c r="L6" s="573"/>
      <c r="M6" s="573" t="s">
        <v>959</v>
      </c>
      <c r="N6" s="573" t="s">
        <v>960</v>
      </c>
      <c r="O6" s="584"/>
      <c r="P6" s="584"/>
      <c r="Q6" s="584"/>
    </row>
    <row r="7" spans="1:17" s="249" customFormat="1" ht="21" customHeight="1" x14ac:dyDescent="0.25">
      <c r="A7" s="573"/>
      <c r="B7" s="573"/>
      <c r="C7" s="622"/>
      <c r="D7" s="573"/>
      <c r="E7" s="573"/>
      <c r="F7" s="573" t="s">
        <v>860</v>
      </c>
      <c r="G7" s="573"/>
      <c r="H7" s="583" t="s">
        <v>861</v>
      </c>
      <c r="I7" s="573"/>
      <c r="J7" s="584"/>
      <c r="K7" s="581"/>
      <c r="L7" s="573"/>
      <c r="M7" s="573"/>
      <c r="N7" s="573"/>
      <c r="O7" s="584"/>
      <c r="P7" s="584"/>
      <c r="Q7" s="584"/>
    </row>
    <row r="8" spans="1:17" s="249" customFormat="1" ht="24.75" customHeight="1" x14ac:dyDescent="0.25">
      <c r="A8" s="573"/>
      <c r="B8" s="573"/>
      <c r="C8" s="622"/>
      <c r="D8" s="573"/>
      <c r="E8" s="573"/>
      <c r="F8" s="573" t="s">
        <v>10</v>
      </c>
      <c r="G8" s="578" t="s">
        <v>981</v>
      </c>
      <c r="H8" s="584"/>
      <c r="I8" s="573"/>
      <c r="J8" s="584"/>
      <c r="K8" s="581"/>
      <c r="L8" s="573"/>
      <c r="M8" s="573"/>
      <c r="N8" s="573"/>
      <c r="O8" s="584"/>
      <c r="P8" s="584"/>
      <c r="Q8" s="584"/>
    </row>
    <row r="9" spans="1:17" s="249" customFormat="1" ht="39.75" customHeight="1" x14ac:dyDescent="0.25">
      <c r="A9" s="573"/>
      <c r="B9" s="573"/>
      <c r="C9" s="623"/>
      <c r="D9" s="573"/>
      <c r="E9" s="573"/>
      <c r="F9" s="573"/>
      <c r="G9" s="590"/>
      <c r="H9" s="585"/>
      <c r="I9" s="573"/>
      <c r="J9" s="585"/>
      <c r="K9" s="609"/>
      <c r="L9" s="573"/>
      <c r="M9" s="573"/>
      <c r="N9" s="573"/>
      <c r="O9" s="585"/>
      <c r="P9" s="585"/>
      <c r="Q9" s="585"/>
    </row>
    <row r="10" spans="1:17" s="332" customFormat="1" ht="39.75" customHeight="1" x14ac:dyDescent="0.25">
      <c r="A10" s="327"/>
      <c r="B10" s="300" t="s">
        <v>671</v>
      </c>
      <c r="C10" s="420"/>
      <c r="D10" s="327"/>
      <c r="E10" s="65">
        <f t="shared" ref="E10:P10" si="0">E12+E17+E20+E26+E29</f>
        <v>6067930.5609050002</v>
      </c>
      <c r="F10" s="65">
        <f t="shared" si="0"/>
        <v>1486760.0460000001</v>
      </c>
      <c r="G10" s="65">
        <f t="shared" si="0"/>
        <v>704534.77300000004</v>
      </c>
      <c r="H10" s="65">
        <f t="shared" si="0"/>
        <v>4581169.9000000004</v>
      </c>
      <c r="I10" s="65">
        <f t="shared" si="0"/>
        <v>63000</v>
      </c>
      <c r="J10" s="65">
        <f t="shared" si="0"/>
        <v>34095</v>
      </c>
      <c r="K10" s="65">
        <f t="shared" si="0"/>
        <v>63000</v>
      </c>
      <c r="L10" s="65">
        <f t="shared" si="0"/>
        <v>227388</v>
      </c>
      <c r="M10" s="65">
        <f t="shared" si="0"/>
        <v>30000</v>
      </c>
      <c r="N10" s="65">
        <f t="shared" si="0"/>
        <v>63000</v>
      </c>
      <c r="O10" s="65">
        <f t="shared" si="0"/>
        <v>65000</v>
      </c>
      <c r="P10" s="65" t="e">
        <f t="shared" si="0"/>
        <v>#VALUE!</v>
      </c>
      <c r="Q10" s="65"/>
    </row>
    <row r="11" spans="1:17" s="332" customFormat="1" ht="49.5" x14ac:dyDescent="0.25">
      <c r="A11" s="329" t="s">
        <v>7</v>
      </c>
      <c r="B11" s="421" t="s">
        <v>872</v>
      </c>
      <c r="C11" s="303"/>
      <c r="D11" s="329"/>
      <c r="E11" s="66">
        <f t="shared" ref="E11:P11" si="1">+E10</f>
        <v>6067930.5609050002</v>
      </c>
      <c r="F11" s="66">
        <f t="shared" si="1"/>
        <v>1486760.0460000001</v>
      </c>
      <c r="G11" s="66">
        <f t="shared" si="1"/>
        <v>704534.77300000004</v>
      </c>
      <c r="H11" s="66">
        <f t="shared" si="1"/>
        <v>4581169.9000000004</v>
      </c>
      <c r="I11" s="66">
        <f t="shared" si="1"/>
        <v>63000</v>
      </c>
      <c r="J11" s="66">
        <f t="shared" si="1"/>
        <v>34095</v>
      </c>
      <c r="K11" s="66">
        <f t="shared" si="1"/>
        <v>63000</v>
      </c>
      <c r="L11" s="66">
        <f t="shared" si="1"/>
        <v>227388</v>
      </c>
      <c r="M11" s="66">
        <f t="shared" si="1"/>
        <v>30000</v>
      </c>
      <c r="N11" s="66">
        <f t="shared" si="1"/>
        <v>63000</v>
      </c>
      <c r="O11" s="66">
        <f t="shared" si="1"/>
        <v>65000</v>
      </c>
      <c r="P11" s="66" t="e">
        <f t="shared" si="1"/>
        <v>#VALUE!</v>
      </c>
      <c r="Q11" s="66"/>
    </row>
    <row r="12" spans="1:17" s="332" customFormat="1" x14ac:dyDescent="0.25">
      <c r="A12" s="333" t="s">
        <v>17</v>
      </c>
      <c r="B12" s="334" t="s">
        <v>873</v>
      </c>
      <c r="C12" s="406"/>
      <c r="D12" s="67"/>
      <c r="E12" s="68">
        <f t="shared" ref="E12:P12" si="2">SUM(E13:E16)</f>
        <v>2800270.5460000001</v>
      </c>
      <c r="F12" s="68">
        <f t="shared" si="2"/>
        <v>590624.44600000011</v>
      </c>
      <c r="G12" s="68">
        <f t="shared" si="2"/>
        <v>382720.17300000007</v>
      </c>
      <c r="H12" s="68">
        <f t="shared" si="2"/>
        <v>2209647</v>
      </c>
      <c r="I12" s="68">
        <f t="shared" si="2"/>
        <v>29500</v>
      </c>
      <c r="J12" s="68">
        <f t="shared" si="2"/>
        <v>16500</v>
      </c>
      <c r="K12" s="68">
        <f t="shared" si="2"/>
        <v>29500</v>
      </c>
      <c r="L12" s="68">
        <f t="shared" si="2"/>
        <v>105000</v>
      </c>
      <c r="M12" s="68">
        <f t="shared" si="2"/>
        <v>10000</v>
      </c>
      <c r="N12" s="68">
        <f t="shared" si="2"/>
        <v>29500</v>
      </c>
      <c r="O12" s="68">
        <f t="shared" si="2"/>
        <v>33000</v>
      </c>
      <c r="P12" s="68">
        <f t="shared" si="2"/>
        <v>0</v>
      </c>
      <c r="Q12" s="68"/>
    </row>
    <row r="13" spans="1:17" s="332" customFormat="1" ht="39" x14ac:dyDescent="0.25">
      <c r="A13" s="340" t="s">
        <v>404</v>
      </c>
      <c r="B13" s="341" t="s">
        <v>874</v>
      </c>
      <c r="C13" s="347"/>
      <c r="D13" s="310"/>
      <c r="E13" s="69"/>
      <c r="F13" s="69"/>
      <c r="G13" s="69"/>
      <c r="H13" s="70"/>
      <c r="I13" s="70"/>
      <c r="J13" s="70"/>
      <c r="K13" s="69"/>
      <c r="L13" s="69"/>
      <c r="M13" s="69"/>
      <c r="N13" s="69"/>
      <c r="O13" s="69"/>
      <c r="P13" s="412"/>
      <c r="Q13" s="422"/>
    </row>
    <row r="14" spans="1:17" ht="56.25" x14ac:dyDescent="0.25">
      <c r="A14" s="350" t="s">
        <v>875</v>
      </c>
      <c r="B14" s="48" t="s">
        <v>876</v>
      </c>
      <c r="C14" s="347">
        <v>7816361</v>
      </c>
      <c r="D14" s="349" t="s">
        <v>880</v>
      </c>
      <c r="E14" s="71">
        <v>1239118.5460000001</v>
      </c>
      <c r="F14" s="72">
        <v>283078.54600000009</v>
      </c>
      <c r="G14" s="72">
        <f>F14/2</f>
        <v>141539.27300000004</v>
      </c>
      <c r="H14" s="71">
        <v>956040</v>
      </c>
      <c r="I14" s="72">
        <v>11500</v>
      </c>
      <c r="J14" s="72">
        <v>11500</v>
      </c>
      <c r="K14" s="72">
        <v>11500</v>
      </c>
      <c r="L14" s="72">
        <v>40000</v>
      </c>
      <c r="M14" s="72">
        <v>5000</v>
      </c>
      <c r="N14" s="72">
        <v>11500</v>
      </c>
      <c r="O14" s="72">
        <v>13000</v>
      </c>
      <c r="P14" s="362" t="s">
        <v>630</v>
      </c>
      <c r="Q14" s="422"/>
    </row>
    <row r="15" spans="1:17" s="332" customFormat="1" ht="112.5" x14ac:dyDescent="0.25">
      <c r="A15" s="350" t="s">
        <v>882</v>
      </c>
      <c r="B15" s="48" t="s">
        <v>883</v>
      </c>
      <c r="C15" s="351">
        <v>7786649</v>
      </c>
      <c r="D15" s="310" t="s">
        <v>887</v>
      </c>
      <c r="E15" s="69">
        <v>851897</v>
      </c>
      <c r="F15" s="69">
        <v>178047</v>
      </c>
      <c r="G15" s="69">
        <f>F15*70%</f>
        <v>124632.9</v>
      </c>
      <c r="H15" s="69">
        <v>673850</v>
      </c>
      <c r="I15" s="69">
        <f>10000</f>
        <v>10000</v>
      </c>
      <c r="J15" s="69"/>
      <c r="K15" s="69">
        <f>I15</f>
        <v>10000</v>
      </c>
      <c r="L15" s="69">
        <v>35000</v>
      </c>
      <c r="M15" s="69">
        <v>3000</v>
      </c>
      <c r="N15" s="69">
        <v>10000</v>
      </c>
      <c r="O15" s="69">
        <v>11000</v>
      </c>
      <c r="P15" s="73" t="s">
        <v>633</v>
      </c>
      <c r="Q15" s="422"/>
    </row>
    <row r="16" spans="1:17" s="328" customFormat="1" ht="112.5" x14ac:dyDescent="0.25">
      <c r="A16" s="353" t="s">
        <v>888</v>
      </c>
      <c r="B16" s="48" t="s">
        <v>889</v>
      </c>
      <c r="C16" s="423" t="s">
        <v>982</v>
      </c>
      <c r="D16" s="356" t="s">
        <v>892</v>
      </c>
      <c r="E16" s="69">
        <v>709255</v>
      </c>
      <c r="F16" s="69">
        <v>129498.9</v>
      </c>
      <c r="G16" s="424">
        <v>116548</v>
      </c>
      <c r="H16" s="425">
        <v>579757</v>
      </c>
      <c r="I16" s="424">
        <v>8000</v>
      </c>
      <c r="J16" s="424">
        <v>5000</v>
      </c>
      <c r="K16" s="424">
        <v>8000</v>
      </c>
      <c r="L16" s="425">
        <v>30000</v>
      </c>
      <c r="M16" s="424">
        <v>2000</v>
      </c>
      <c r="N16" s="424">
        <v>8000</v>
      </c>
      <c r="O16" s="424">
        <v>9000</v>
      </c>
      <c r="P16" s="73" t="s">
        <v>636</v>
      </c>
      <c r="Q16" s="422"/>
    </row>
    <row r="17" spans="1:17" s="332" customFormat="1" ht="37.5" x14ac:dyDescent="0.25">
      <c r="A17" s="333" t="s">
        <v>30</v>
      </c>
      <c r="B17" s="336" t="s">
        <v>893</v>
      </c>
      <c r="C17" s="406"/>
      <c r="D17" s="67"/>
      <c r="E17" s="68">
        <f t="shared" ref="E17:P17" si="3">E19</f>
        <v>181253.5</v>
      </c>
      <c r="F17" s="68">
        <f t="shared" si="3"/>
        <v>28144.6</v>
      </c>
      <c r="G17" s="68">
        <f t="shared" si="3"/>
        <v>28144.6</v>
      </c>
      <c r="H17" s="68">
        <f t="shared" si="3"/>
        <v>153108.9</v>
      </c>
      <c r="I17" s="68">
        <f t="shared" si="3"/>
        <v>5500</v>
      </c>
      <c r="J17" s="68">
        <f t="shared" si="3"/>
        <v>3095</v>
      </c>
      <c r="K17" s="68">
        <f t="shared" si="3"/>
        <v>5500</v>
      </c>
      <c r="L17" s="68">
        <f t="shared" si="3"/>
        <v>18000</v>
      </c>
      <c r="M17" s="68">
        <f t="shared" si="3"/>
        <v>3000</v>
      </c>
      <c r="N17" s="68">
        <f t="shared" si="3"/>
        <v>5500</v>
      </c>
      <c r="O17" s="68">
        <f t="shared" si="3"/>
        <v>5000</v>
      </c>
      <c r="P17" s="68" t="str">
        <f t="shared" si="3"/>
        <v>Sở Tài nguyên và Môi trường</v>
      </c>
      <c r="Q17" s="68"/>
    </row>
    <row r="18" spans="1:17" s="328" customFormat="1" ht="39" x14ac:dyDescent="0.25">
      <c r="A18" s="340" t="s">
        <v>404</v>
      </c>
      <c r="B18" s="341" t="s">
        <v>618</v>
      </c>
      <c r="C18" s="347"/>
      <c r="D18" s="426"/>
      <c r="E18" s="74"/>
      <c r="F18" s="69"/>
      <c r="G18" s="69"/>
      <c r="H18" s="74"/>
      <c r="I18" s="74"/>
      <c r="J18" s="74"/>
      <c r="K18" s="74"/>
      <c r="L18" s="69"/>
      <c r="M18" s="69"/>
      <c r="N18" s="69"/>
      <c r="O18" s="69"/>
      <c r="P18" s="351"/>
      <c r="Q18" s="422"/>
    </row>
    <row r="19" spans="1:17" s="332" customFormat="1" ht="94.5" x14ac:dyDescent="0.25">
      <c r="A19" s="350" t="s">
        <v>875</v>
      </c>
      <c r="B19" s="358" t="s">
        <v>894</v>
      </c>
      <c r="C19" s="309">
        <v>7749219</v>
      </c>
      <c r="D19" s="360" t="s">
        <v>897</v>
      </c>
      <c r="E19" s="427">
        <v>181253.5</v>
      </c>
      <c r="F19" s="427">
        <v>28144.6</v>
      </c>
      <c r="G19" s="428">
        <v>28144.6</v>
      </c>
      <c r="H19" s="427">
        <v>153108.9</v>
      </c>
      <c r="I19" s="427">
        <v>5500</v>
      </c>
      <c r="J19" s="427">
        <v>3095</v>
      </c>
      <c r="K19" s="74">
        <v>5500</v>
      </c>
      <c r="L19" s="74">
        <v>18000</v>
      </c>
      <c r="M19" s="74">
        <v>3000</v>
      </c>
      <c r="N19" s="74">
        <v>5500</v>
      </c>
      <c r="O19" s="74">
        <v>5000</v>
      </c>
      <c r="P19" s="412" t="s">
        <v>626</v>
      </c>
      <c r="Q19" s="422"/>
    </row>
    <row r="20" spans="1:17" s="332" customFormat="1" ht="56.25" x14ac:dyDescent="0.25">
      <c r="A20" s="333" t="s">
        <v>49</v>
      </c>
      <c r="B20" s="361" t="s">
        <v>899</v>
      </c>
      <c r="C20" s="406"/>
      <c r="D20" s="407"/>
      <c r="E20" s="429">
        <f t="shared" ref="E20:P20" si="4">SUM(E21:E25)</f>
        <v>1631394.5149050001</v>
      </c>
      <c r="F20" s="429">
        <f t="shared" si="4"/>
        <v>467313</v>
      </c>
      <c r="G20" s="429">
        <f t="shared" si="4"/>
        <v>171808</v>
      </c>
      <c r="H20" s="429">
        <f t="shared" si="4"/>
        <v>1164081</v>
      </c>
      <c r="I20" s="429">
        <f t="shared" si="4"/>
        <v>21000</v>
      </c>
      <c r="J20" s="429">
        <f t="shared" si="4"/>
        <v>10500</v>
      </c>
      <c r="K20" s="429">
        <f t="shared" si="4"/>
        <v>21000</v>
      </c>
      <c r="L20" s="429">
        <f t="shared" si="4"/>
        <v>57000</v>
      </c>
      <c r="M20" s="429">
        <f t="shared" si="4"/>
        <v>11000</v>
      </c>
      <c r="N20" s="429">
        <f t="shared" si="4"/>
        <v>21000</v>
      </c>
      <c r="O20" s="429">
        <f t="shared" si="4"/>
        <v>13000</v>
      </c>
      <c r="P20" s="429">
        <f t="shared" si="4"/>
        <v>0</v>
      </c>
      <c r="Q20" s="429"/>
    </row>
    <row r="21" spans="1:17" s="332" customFormat="1" ht="58.5" x14ac:dyDescent="0.25">
      <c r="A21" s="340" t="s">
        <v>404</v>
      </c>
      <c r="B21" s="341" t="s">
        <v>730</v>
      </c>
      <c r="C21" s="406"/>
      <c r="D21" s="315"/>
      <c r="E21" s="75"/>
      <c r="F21" s="75"/>
      <c r="G21" s="75"/>
      <c r="H21" s="75"/>
      <c r="I21" s="75"/>
      <c r="J21" s="75"/>
      <c r="K21" s="75"/>
      <c r="L21" s="75"/>
      <c r="M21" s="75"/>
      <c r="N21" s="75"/>
      <c r="O21" s="75"/>
      <c r="P21" s="76"/>
      <c r="Q21" s="422"/>
    </row>
    <row r="22" spans="1:17" s="328" customFormat="1" ht="75" x14ac:dyDescent="0.25">
      <c r="A22" s="350" t="s">
        <v>875</v>
      </c>
      <c r="B22" s="309" t="s">
        <v>983</v>
      </c>
      <c r="C22" s="411">
        <v>7501924</v>
      </c>
      <c r="D22" s="351" t="s">
        <v>984</v>
      </c>
      <c r="E22" s="430">
        <v>667800</v>
      </c>
      <c r="F22" s="77">
        <v>333900</v>
      </c>
      <c r="G22" s="431">
        <v>60102</v>
      </c>
      <c r="H22" s="430">
        <v>333900</v>
      </c>
      <c r="I22" s="78">
        <v>13000</v>
      </c>
      <c r="J22" s="78">
        <v>6000</v>
      </c>
      <c r="K22" s="78">
        <v>13000</v>
      </c>
      <c r="L22" s="78">
        <v>25000</v>
      </c>
      <c r="M22" s="78">
        <v>6000</v>
      </c>
      <c r="N22" s="78">
        <v>13000</v>
      </c>
      <c r="O22" s="78">
        <v>6000</v>
      </c>
      <c r="P22" s="412" t="s">
        <v>985</v>
      </c>
      <c r="Q22" s="422"/>
    </row>
    <row r="23" spans="1:17" s="332" customFormat="1" ht="39" x14ac:dyDescent="0.25">
      <c r="A23" s="340" t="s">
        <v>389</v>
      </c>
      <c r="B23" s="341" t="s">
        <v>618</v>
      </c>
      <c r="C23" s="347"/>
      <c r="D23" s="310"/>
      <c r="E23" s="69"/>
      <c r="F23" s="69"/>
      <c r="G23" s="69"/>
      <c r="H23" s="69"/>
      <c r="I23" s="69"/>
      <c r="J23" s="69"/>
      <c r="K23" s="69"/>
      <c r="L23" s="69"/>
      <c r="M23" s="69"/>
      <c r="N23" s="69"/>
      <c r="O23" s="69"/>
      <c r="P23" s="412"/>
      <c r="Q23" s="422"/>
    </row>
    <row r="24" spans="1:17" s="332" customFormat="1" ht="93.75" x14ac:dyDescent="0.25">
      <c r="A24" s="15" t="s">
        <v>875</v>
      </c>
      <c r="B24" s="363" t="s">
        <v>900</v>
      </c>
      <c r="C24" s="348">
        <v>7523419</v>
      </c>
      <c r="D24" s="426" t="s">
        <v>903</v>
      </c>
      <c r="E24" s="427">
        <v>484300</v>
      </c>
      <c r="F24" s="427">
        <v>25425</v>
      </c>
      <c r="G24" s="428">
        <f>F24</f>
        <v>25425</v>
      </c>
      <c r="H24" s="427">
        <v>458875</v>
      </c>
      <c r="I24" s="427">
        <v>4000</v>
      </c>
      <c r="J24" s="427">
        <v>2500</v>
      </c>
      <c r="K24" s="432">
        <v>4000</v>
      </c>
      <c r="L24" s="432">
        <v>7000</v>
      </c>
      <c r="M24" s="432">
        <v>2500</v>
      </c>
      <c r="N24" s="432">
        <v>4000</v>
      </c>
      <c r="O24" s="432">
        <v>500</v>
      </c>
      <c r="P24" s="412" t="s">
        <v>986</v>
      </c>
      <c r="Q24" s="422"/>
    </row>
    <row r="25" spans="1:17" s="328" customFormat="1" ht="93.75" x14ac:dyDescent="0.25">
      <c r="A25" s="15" t="s">
        <v>882</v>
      </c>
      <c r="B25" s="363" t="s">
        <v>904</v>
      </c>
      <c r="C25" s="348">
        <v>7760648</v>
      </c>
      <c r="D25" s="412" t="s">
        <v>907</v>
      </c>
      <c r="E25" s="433">
        <v>479294.51490500005</v>
      </c>
      <c r="F25" s="433">
        <v>107988</v>
      </c>
      <c r="G25" s="434">
        <v>86281</v>
      </c>
      <c r="H25" s="434">
        <v>371306</v>
      </c>
      <c r="I25" s="434">
        <v>4000</v>
      </c>
      <c r="J25" s="434">
        <v>2000</v>
      </c>
      <c r="K25" s="434">
        <f>I25</f>
        <v>4000</v>
      </c>
      <c r="L25" s="434">
        <v>25000</v>
      </c>
      <c r="M25" s="434">
        <v>2500</v>
      </c>
      <c r="N25" s="434">
        <f>I25</f>
        <v>4000</v>
      </c>
      <c r="O25" s="434">
        <v>6500</v>
      </c>
      <c r="P25" s="412" t="s">
        <v>986</v>
      </c>
      <c r="Q25" s="422"/>
    </row>
    <row r="26" spans="1:17" s="332" customFormat="1" x14ac:dyDescent="0.25">
      <c r="A26" s="333" t="s">
        <v>50</v>
      </c>
      <c r="B26" s="366" t="s">
        <v>759</v>
      </c>
      <c r="C26" s="336"/>
      <c r="D26" s="435"/>
      <c r="E26" s="436">
        <f t="shared" ref="E26:P26" si="5">SUM(E27:E28)</f>
        <v>1378583</v>
      </c>
      <c r="F26" s="436">
        <f t="shared" si="5"/>
        <v>391011</v>
      </c>
      <c r="G26" s="436">
        <f t="shared" si="5"/>
        <v>114474</v>
      </c>
      <c r="H26" s="436">
        <f t="shared" si="5"/>
        <v>987571</v>
      </c>
      <c r="I26" s="436">
        <f t="shared" si="5"/>
        <v>7000</v>
      </c>
      <c r="J26" s="436">
        <f t="shared" si="5"/>
        <v>4000</v>
      </c>
      <c r="K26" s="436">
        <f t="shared" si="5"/>
        <v>7000</v>
      </c>
      <c r="L26" s="436">
        <f t="shared" si="5"/>
        <v>40000</v>
      </c>
      <c r="M26" s="436">
        <f t="shared" si="5"/>
        <v>6000</v>
      </c>
      <c r="N26" s="436">
        <f t="shared" si="5"/>
        <v>7000</v>
      </c>
      <c r="O26" s="436">
        <f t="shared" si="5"/>
        <v>10000</v>
      </c>
      <c r="P26" s="436">
        <f t="shared" si="5"/>
        <v>0</v>
      </c>
      <c r="Q26" s="436"/>
    </row>
    <row r="27" spans="1:17" s="328" customFormat="1" ht="39" x14ac:dyDescent="0.25">
      <c r="A27" s="340" t="s">
        <v>404</v>
      </c>
      <c r="B27" s="341" t="s">
        <v>874</v>
      </c>
      <c r="C27" s="341"/>
      <c r="D27" s="351"/>
      <c r="E27" s="427"/>
      <c r="F27" s="427"/>
      <c r="G27" s="69"/>
      <c r="H27" s="69"/>
      <c r="I27" s="69"/>
      <c r="J27" s="69"/>
      <c r="K27" s="69"/>
      <c r="L27" s="69"/>
      <c r="M27" s="69"/>
      <c r="N27" s="69"/>
      <c r="O27" s="69"/>
      <c r="P27" s="412"/>
      <c r="Q27" s="422"/>
    </row>
    <row r="28" spans="1:17" s="328" customFormat="1" ht="112.5" x14ac:dyDescent="0.25">
      <c r="A28" s="350" t="s">
        <v>875</v>
      </c>
      <c r="B28" s="309" t="s">
        <v>908</v>
      </c>
      <c r="C28" s="367">
        <v>7544621</v>
      </c>
      <c r="D28" s="351" t="s">
        <v>987</v>
      </c>
      <c r="E28" s="437">
        <v>1378583</v>
      </c>
      <c r="F28" s="438">
        <v>391011</v>
      </c>
      <c r="G28" s="437">
        <v>114474</v>
      </c>
      <c r="H28" s="438">
        <v>987571</v>
      </c>
      <c r="I28" s="69">
        <v>7000</v>
      </c>
      <c r="J28" s="69">
        <v>4000</v>
      </c>
      <c r="K28" s="69">
        <v>7000</v>
      </c>
      <c r="L28" s="69">
        <v>40000</v>
      </c>
      <c r="M28" s="69">
        <v>6000</v>
      </c>
      <c r="N28" s="69">
        <v>7000</v>
      </c>
      <c r="O28" s="69">
        <v>10000</v>
      </c>
      <c r="P28" s="412" t="s">
        <v>985</v>
      </c>
      <c r="Q28" s="422"/>
    </row>
    <row r="29" spans="1:17" s="332" customFormat="1" ht="37.5" x14ac:dyDescent="0.25">
      <c r="A29" s="333" t="s">
        <v>52</v>
      </c>
      <c r="B29" s="369" t="s">
        <v>914</v>
      </c>
      <c r="C29" s="336"/>
      <c r="D29" s="335"/>
      <c r="E29" s="75">
        <f t="shared" ref="E29:P29" si="6">E31</f>
        <v>76429</v>
      </c>
      <c r="F29" s="75">
        <f t="shared" si="6"/>
        <v>9667</v>
      </c>
      <c r="G29" s="75">
        <f t="shared" si="6"/>
        <v>7388</v>
      </c>
      <c r="H29" s="75">
        <f t="shared" si="6"/>
        <v>66762</v>
      </c>
      <c r="I29" s="75">
        <f t="shared" si="6"/>
        <v>0</v>
      </c>
      <c r="J29" s="75">
        <f t="shared" si="6"/>
        <v>0</v>
      </c>
      <c r="K29" s="75">
        <f t="shared" si="6"/>
        <v>0</v>
      </c>
      <c r="L29" s="75">
        <f t="shared" si="6"/>
        <v>7388</v>
      </c>
      <c r="M29" s="75">
        <f t="shared" si="6"/>
        <v>0</v>
      </c>
      <c r="N29" s="75">
        <f t="shared" si="6"/>
        <v>0</v>
      </c>
      <c r="O29" s="75">
        <f t="shared" si="6"/>
        <v>4000</v>
      </c>
      <c r="P29" s="75" t="str">
        <f t="shared" si="6"/>
        <v>Bệnh viện Đa khoa huyện Đức Thọ</v>
      </c>
      <c r="Q29" s="75"/>
    </row>
    <row r="30" spans="1:17" s="332" customFormat="1" ht="39" x14ac:dyDescent="0.25">
      <c r="A30" s="340" t="s">
        <v>404</v>
      </c>
      <c r="B30" s="341" t="s">
        <v>874</v>
      </c>
      <c r="C30" s="341"/>
      <c r="D30" s="315"/>
      <c r="E30" s="75"/>
      <c r="F30" s="75"/>
      <c r="G30" s="75"/>
      <c r="H30" s="75"/>
      <c r="I30" s="75"/>
      <c r="J30" s="75"/>
      <c r="K30" s="75"/>
      <c r="L30" s="75"/>
      <c r="M30" s="75"/>
      <c r="N30" s="75"/>
      <c r="O30" s="75"/>
      <c r="P30" s="76"/>
      <c r="Q30" s="422"/>
    </row>
    <row r="31" spans="1:17" s="328" customFormat="1" ht="225" x14ac:dyDescent="0.25">
      <c r="A31" s="350" t="s">
        <v>875</v>
      </c>
      <c r="B31" s="370" t="s">
        <v>915</v>
      </c>
      <c r="C31" s="371">
        <v>7840762</v>
      </c>
      <c r="D31" s="310" t="s">
        <v>988</v>
      </c>
      <c r="E31" s="69">
        <v>76429</v>
      </c>
      <c r="F31" s="428">
        <v>9667</v>
      </c>
      <c r="G31" s="445">
        <v>7388</v>
      </c>
      <c r="H31" s="69">
        <v>66762</v>
      </c>
      <c r="I31" s="69">
        <v>0</v>
      </c>
      <c r="J31" s="69"/>
      <c r="K31" s="69">
        <v>0</v>
      </c>
      <c r="L31" s="73">
        <v>7388</v>
      </c>
      <c r="M31" s="73">
        <v>0</v>
      </c>
      <c r="N31" s="73">
        <f>3000-3000</f>
        <v>0</v>
      </c>
      <c r="O31" s="69">
        <v>4000</v>
      </c>
      <c r="P31" s="412" t="s">
        <v>616</v>
      </c>
      <c r="Q31" s="412"/>
    </row>
    <row r="32" spans="1:17" ht="11.25" customHeight="1" x14ac:dyDescent="0.25">
      <c r="A32" s="373"/>
      <c r="B32" s="439"/>
      <c r="C32" s="440"/>
      <c r="D32" s="416"/>
      <c r="E32" s="417"/>
      <c r="F32" s="417"/>
      <c r="G32" s="417"/>
      <c r="H32" s="373"/>
      <c r="I32" s="373"/>
      <c r="J32" s="373"/>
      <c r="K32" s="372"/>
      <c r="L32" s="372"/>
      <c r="M32" s="372"/>
      <c r="N32" s="372"/>
      <c r="O32" s="373"/>
      <c r="P32" s="372"/>
      <c r="Q32" s="372"/>
    </row>
    <row r="33" spans="2:17" x14ac:dyDescent="0.25">
      <c r="B33" s="441"/>
      <c r="C33" s="442"/>
    </row>
    <row r="34" spans="2:17" x14ac:dyDescent="0.25">
      <c r="B34" s="441"/>
      <c r="C34" s="442"/>
      <c r="M34" s="589"/>
      <c r="N34" s="589"/>
      <c r="O34" s="589"/>
      <c r="P34" s="589"/>
      <c r="Q34" s="589"/>
    </row>
    <row r="35" spans="2:17" x14ac:dyDescent="0.25">
      <c r="B35" s="441"/>
      <c r="C35" s="442"/>
    </row>
    <row r="36" spans="2:17" x14ac:dyDescent="0.25">
      <c r="B36" s="441"/>
      <c r="C36" s="442"/>
    </row>
    <row r="37" spans="2:17" x14ac:dyDescent="0.25">
      <c r="B37" s="441"/>
      <c r="C37" s="442"/>
    </row>
    <row r="38" spans="2:17" x14ac:dyDescent="0.25">
      <c r="B38" s="441"/>
      <c r="C38" s="442"/>
    </row>
    <row r="39" spans="2:17" x14ac:dyDescent="0.25">
      <c r="B39" s="441"/>
      <c r="C39" s="442"/>
    </row>
  </sheetData>
  <mergeCells count="28">
    <mergeCell ref="A1:Q1"/>
    <mergeCell ref="A2:Q2"/>
    <mergeCell ref="A3:Q3"/>
    <mergeCell ref="A4:A9"/>
    <mergeCell ref="B4:B9"/>
    <mergeCell ref="C4:C9"/>
    <mergeCell ref="D4:H4"/>
    <mergeCell ref="I4:K4"/>
    <mergeCell ref="L4:N4"/>
    <mergeCell ref="O4:O9"/>
    <mergeCell ref="D5:D9"/>
    <mergeCell ref="E5:H5"/>
    <mergeCell ref="I5:I9"/>
    <mergeCell ref="K5:K9"/>
    <mergeCell ref="L5:L9"/>
    <mergeCell ref="E6:E9"/>
    <mergeCell ref="F6:H6"/>
    <mergeCell ref="M34:Q34"/>
    <mergeCell ref="J6:J9"/>
    <mergeCell ref="M6:M9"/>
    <mergeCell ref="N6:N9"/>
    <mergeCell ref="F7:G7"/>
    <mergeCell ref="H7:H9"/>
    <mergeCell ref="F8:F9"/>
    <mergeCell ref="G8:G9"/>
    <mergeCell ref="P4:P9"/>
    <mergeCell ref="Q4:Q9"/>
    <mergeCell ref="M5:N5"/>
  </mergeCells>
  <printOptions horizontalCentered="1"/>
  <pageMargins left="0.5" right="0.5" top="0.5" bottom="0.5" header="0.3" footer="0.3"/>
  <pageSetup paperSize="9" scale="56" fitToHeight="0"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
  <sheetViews>
    <sheetView zoomScale="85" zoomScaleNormal="85" workbookViewId="0">
      <selection activeCell="H12" sqref="H12"/>
    </sheetView>
  </sheetViews>
  <sheetFormatPr defaultColWidth="8.7109375" defaultRowHeight="18.75" x14ac:dyDescent="0.25"/>
  <cols>
    <col min="1" max="1" width="7.28515625" style="473" customWidth="1"/>
    <col min="2" max="2" width="53.85546875" style="323" customWidth="1"/>
    <col min="3" max="3" width="13.7109375" style="473" customWidth="1"/>
    <col min="4" max="4" width="15.140625" style="323" hidden="1" customWidth="1"/>
    <col min="5" max="5" width="14.140625" style="323" hidden="1" customWidth="1"/>
    <col min="6" max="6" width="13.28515625" style="323" hidden="1" customWidth="1"/>
    <col min="7" max="7" width="13.42578125" style="323" customWidth="1"/>
    <col min="8" max="8" width="15.42578125" style="323" customWidth="1"/>
    <col min="9" max="9" width="17.5703125" style="323" hidden="1" customWidth="1"/>
    <col min="10" max="11" width="15.7109375" style="323" hidden="1" customWidth="1"/>
    <col min="12" max="13" width="13.85546875" style="323" hidden="1" customWidth="1"/>
    <col min="14" max="17" width="13.85546875" style="323" customWidth="1"/>
    <col min="18" max="18" width="14.28515625" style="323" hidden="1" customWidth="1"/>
    <col min="19" max="19" width="13.85546875" style="323" hidden="1" customWidth="1"/>
    <col min="20" max="20" width="14.42578125" style="474" customWidth="1"/>
    <col min="21" max="21" width="31.42578125" style="475" hidden="1" customWidth="1"/>
    <col min="22" max="22" width="15.7109375" style="473" customWidth="1"/>
    <col min="23" max="16384" width="8.7109375" style="323"/>
  </cols>
  <sheetData>
    <row r="1" spans="1:23" ht="38.25" customHeight="1" x14ac:dyDescent="0.25">
      <c r="A1" s="636" t="s">
        <v>1133</v>
      </c>
      <c r="B1" s="636"/>
      <c r="C1" s="636"/>
      <c r="D1" s="636"/>
      <c r="E1" s="636"/>
      <c r="F1" s="636"/>
      <c r="G1" s="636"/>
      <c r="H1" s="636"/>
      <c r="I1" s="636"/>
      <c r="J1" s="636"/>
      <c r="K1" s="636"/>
      <c r="L1" s="636"/>
      <c r="M1" s="636"/>
      <c r="N1" s="636"/>
      <c r="O1" s="636"/>
      <c r="P1" s="636"/>
      <c r="Q1" s="636"/>
      <c r="R1" s="636"/>
      <c r="S1" s="636"/>
      <c r="T1" s="636"/>
      <c r="U1" s="636"/>
      <c r="V1" s="636"/>
    </row>
    <row r="2" spans="1:23" ht="32.25" customHeight="1" x14ac:dyDescent="0.25">
      <c r="A2" s="637" t="s">
        <v>1093</v>
      </c>
      <c r="B2" s="637"/>
      <c r="C2" s="637"/>
      <c r="D2" s="637"/>
      <c r="E2" s="637"/>
      <c r="F2" s="637"/>
      <c r="G2" s="637"/>
      <c r="H2" s="637"/>
      <c r="I2" s="637"/>
      <c r="J2" s="637"/>
      <c r="K2" s="637"/>
      <c r="L2" s="637"/>
      <c r="M2" s="637"/>
      <c r="N2" s="637"/>
      <c r="O2" s="637"/>
      <c r="P2" s="637"/>
      <c r="Q2" s="637"/>
      <c r="R2" s="637"/>
      <c r="S2" s="637"/>
      <c r="T2" s="637"/>
      <c r="U2" s="637"/>
      <c r="V2" s="637"/>
    </row>
    <row r="3" spans="1:23" ht="27.75" customHeight="1" x14ac:dyDescent="0.3">
      <c r="A3" s="638" t="s">
        <v>989</v>
      </c>
      <c r="B3" s="638"/>
      <c r="C3" s="638"/>
      <c r="D3" s="638"/>
      <c r="E3" s="638"/>
      <c r="F3" s="638"/>
      <c r="G3" s="638"/>
      <c r="H3" s="638"/>
      <c r="I3" s="638"/>
      <c r="J3" s="638"/>
      <c r="K3" s="638"/>
      <c r="L3" s="638"/>
      <c r="M3" s="638"/>
      <c r="N3" s="638"/>
      <c r="O3" s="638"/>
      <c r="P3" s="638"/>
      <c r="Q3" s="638"/>
      <c r="R3" s="638"/>
      <c r="S3" s="638"/>
      <c r="T3" s="638"/>
      <c r="U3" s="638"/>
      <c r="V3" s="638"/>
    </row>
    <row r="5" spans="1:23" ht="26.25" customHeight="1" x14ac:dyDescent="0.25">
      <c r="A5" s="558" t="s">
        <v>65</v>
      </c>
      <c r="B5" s="558" t="s">
        <v>606</v>
      </c>
      <c r="C5" s="563" t="s">
        <v>850</v>
      </c>
      <c r="D5" s="639" t="s">
        <v>641</v>
      </c>
      <c r="E5" s="558" t="s">
        <v>643</v>
      </c>
      <c r="F5" s="558" t="s">
        <v>644</v>
      </c>
      <c r="G5" s="558" t="s">
        <v>645</v>
      </c>
      <c r="H5" s="558"/>
      <c r="I5" s="558"/>
      <c r="J5" s="558"/>
      <c r="K5" s="558"/>
      <c r="L5" s="558" t="s">
        <v>990</v>
      </c>
      <c r="M5" s="558" t="s">
        <v>991</v>
      </c>
      <c r="N5" s="558" t="s">
        <v>992</v>
      </c>
      <c r="O5" s="630" t="s">
        <v>993</v>
      </c>
      <c r="P5" s="631"/>
      <c r="Q5" s="632"/>
      <c r="R5" s="560" t="s">
        <v>994</v>
      </c>
      <c r="S5" s="560" t="s">
        <v>995</v>
      </c>
      <c r="T5" s="625" t="s">
        <v>1129</v>
      </c>
      <c r="U5" s="628" t="s">
        <v>607</v>
      </c>
      <c r="V5" s="558" t="s">
        <v>654</v>
      </c>
    </row>
    <row r="6" spans="1:23" ht="27.75" customHeight="1" x14ac:dyDescent="0.25">
      <c r="A6" s="558"/>
      <c r="B6" s="558"/>
      <c r="C6" s="563"/>
      <c r="D6" s="639"/>
      <c r="E6" s="558"/>
      <c r="F6" s="558"/>
      <c r="G6" s="558" t="s">
        <v>957</v>
      </c>
      <c r="H6" s="558" t="s">
        <v>996</v>
      </c>
      <c r="I6" s="248"/>
      <c r="J6" s="248"/>
      <c r="K6" s="248"/>
      <c r="L6" s="558"/>
      <c r="M6" s="558"/>
      <c r="N6" s="558"/>
      <c r="O6" s="633"/>
      <c r="P6" s="634"/>
      <c r="Q6" s="635"/>
      <c r="R6" s="561"/>
      <c r="S6" s="561"/>
      <c r="T6" s="626"/>
      <c r="U6" s="628"/>
      <c r="V6" s="558"/>
    </row>
    <row r="7" spans="1:23" ht="21.75" customHeight="1" x14ac:dyDescent="0.25">
      <c r="A7" s="558"/>
      <c r="B7" s="558"/>
      <c r="C7" s="563"/>
      <c r="D7" s="639"/>
      <c r="E7" s="558"/>
      <c r="F7" s="558"/>
      <c r="G7" s="558"/>
      <c r="H7" s="558"/>
      <c r="I7" s="558" t="s">
        <v>997</v>
      </c>
      <c r="J7" s="558" t="s">
        <v>13</v>
      </c>
      <c r="K7" s="558" t="s">
        <v>998</v>
      </c>
      <c r="L7" s="558"/>
      <c r="M7" s="558"/>
      <c r="N7" s="558"/>
      <c r="O7" s="558" t="s">
        <v>10</v>
      </c>
      <c r="P7" s="629" t="s">
        <v>11</v>
      </c>
      <c r="Q7" s="629"/>
      <c r="R7" s="561"/>
      <c r="S7" s="561"/>
      <c r="T7" s="626"/>
      <c r="U7" s="628"/>
      <c r="V7" s="558"/>
    </row>
    <row r="8" spans="1:23" ht="53.25" customHeight="1" x14ac:dyDescent="0.25">
      <c r="A8" s="558"/>
      <c r="B8" s="558"/>
      <c r="C8" s="563"/>
      <c r="D8" s="639"/>
      <c r="E8" s="558"/>
      <c r="F8" s="558"/>
      <c r="G8" s="558"/>
      <c r="H8" s="558"/>
      <c r="I8" s="558"/>
      <c r="J8" s="558"/>
      <c r="K8" s="558"/>
      <c r="L8" s="558"/>
      <c r="M8" s="558"/>
      <c r="N8" s="558"/>
      <c r="O8" s="558"/>
      <c r="P8" s="79" t="s">
        <v>999</v>
      </c>
      <c r="Q8" s="79" t="s">
        <v>1000</v>
      </c>
      <c r="R8" s="562"/>
      <c r="S8" s="562"/>
      <c r="T8" s="627"/>
      <c r="U8" s="628"/>
      <c r="V8" s="558"/>
    </row>
    <row r="9" spans="1:23" ht="30" customHeight="1" x14ac:dyDescent="0.25">
      <c r="A9" s="446"/>
      <c r="B9" s="447" t="s">
        <v>671</v>
      </c>
      <c r="C9" s="80"/>
      <c r="D9" s="80"/>
      <c r="E9" s="478">
        <v>0</v>
      </c>
      <c r="F9" s="446">
        <v>0</v>
      </c>
      <c r="G9" s="81"/>
      <c r="H9" s="82">
        <f t="shared" ref="H9:Q9" si="0">+H28+H52+H25</f>
        <v>2061600.246</v>
      </c>
      <c r="I9" s="82">
        <f t="shared" si="0"/>
        <v>259000</v>
      </c>
      <c r="J9" s="82">
        <f t="shared" si="0"/>
        <v>1643678</v>
      </c>
      <c r="K9" s="82">
        <f t="shared" si="0"/>
        <v>0</v>
      </c>
      <c r="L9" s="82">
        <f t="shared" si="0"/>
        <v>63850</v>
      </c>
      <c r="M9" s="82">
        <f t="shared" si="0"/>
        <v>1750398</v>
      </c>
      <c r="N9" s="82">
        <f t="shared" si="0"/>
        <v>279311.00199999998</v>
      </c>
      <c r="O9" s="82">
        <f t="shared" si="0"/>
        <v>1085540</v>
      </c>
      <c r="P9" s="82">
        <f t="shared" si="0"/>
        <v>17000</v>
      </c>
      <c r="Q9" s="82">
        <f t="shared" si="0"/>
        <v>206469.86499999999</v>
      </c>
      <c r="R9" s="82">
        <f>+O9-P9-Q9</f>
        <v>862070.13500000001</v>
      </c>
      <c r="S9" s="82">
        <f>+S28+S52+S25</f>
        <v>689374</v>
      </c>
      <c r="T9" s="82">
        <f>+T10+T24</f>
        <v>561491</v>
      </c>
      <c r="U9" s="479"/>
      <c r="V9" s="82"/>
      <c r="W9" s="448"/>
    </row>
    <row r="10" spans="1:23" ht="37.5" x14ac:dyDescent="0.25">
      <c r="A10" s="449" t="s">
        <v>7</v>
      </c>
      <c r="B10" s="450" t="s">
        <v>1001</v>
      </c>
      <c r="C10" s="83"/>
      <c r="D10" s="83"/>
      <c r="E10" s="451"/>
      <c r="F10" s="449"/>
      <c r="G10" s="84"/>
      <c r="H10" s="85"/>
      <c r="I10" s="85"/>
      <c r="J10" s="85"/>
      <c r="K10" s="85"/>
      <c r="L10" s="85"/>
      <c r="M10" s="85"/>
      <c r="N10" s="85"/>
      <c r="O10" s="85">
        <f t="shared" ref="O10:T10" si="1">SUM(O11:O23)</f>
        <v>1344080</v>
      </c>
      <c r="P10" s="85">
        <f t="shared" si="1"/>
        <v>238436</v>
      </c>
      <c r="Q10" s="85">
        <f t="shared" si="1"/>
        <v>238436</v>
      </c>
      <c r="R10" s="85">
        <f t="shared" si="1"/>
        <v>867208</v>
      </c>
      <c r="S10" s="85"/>
      <c r="T10" s="85">
        <f t="shared" si="1"/>
        <v>250596</v>
      </c>
      <c r="U10" s="452"/>
      <c r="V10" s="86"/>
    </row>
    <row r="11" spans="1:23" ht="33.75" customHeight="1" x14ac:dyDescent="0.25">
      <c r="A11" s="426" t="s">
        <v>404</v>
      </c>
      <c r="B11" s="453" t="s">
        <v>311</v>
      </c>
      <c r="C11" s="426"/>
      <c r="D11" s="454"/>
      <c r="E11" s="455"/>
      <c r="F11" s="454"/>
      <c r="G11" s="426"/>
      <c r="H11" s="87"/>
      <c r="I11" s="87"/>
      <c r="J11" s="87"/>
      <c r="K11" s="87"/>
      <c r="L11" s="87"/>
      <c r="M11" s="87"/>
      <c r="N11" s="87"/>
      <c r="O11" s="87">
        <v>127291</v>
      </c>
      <c r="P11" s="87">
        <v>22582</v>
      </c>
      <c r="Q11" s="87">
        <v>22582</v>
      </c>
      <c r="R11" s="87">
        <f t="shared" ref="R11:R24" si="2">+O11-P11-Q11</f>
        <v>82127</v>
      </c>
      <c r="S11" s="87"/>
      <c r="T11" s="87">
        <v>23732</v>
      </c>
      <c r="U11" s="426"/>
      <c r="V11" s="54"/>
    </row>
    <row r="12" spans="1:23" ht="33.75" customHeight="1" x14ac:dyDescent="0.25">
      <c r="A12" s="426" t="s">
        <v>389</v>
      </c>
      <c r="B12" s="453" t="s">
        <v>313</v>
      </c>
      <c r="C12" s="426"/>
      <c r="D12" s="454"/>
      <c r="E12" s="455"/>
      <c r="F12" s="454"/>
      <c r="G12" s="426"/>
      <c r="H12" s="87"/>
      <c r="I12" s="87"/>
      <c r="J12" s="87"/>
      <c r="K12" s="87"/>
      <c r="L12" s="87"/>
      <c r="M12" s="87"/>
      <c r="N12" s="87"/>
      <c r="O12" s="87">
        <v>101460</v>
      </c>
      <c r="P12" s="87">
        <v>17999</v>
      </c>
      <c r="Q12" s="87">
        <v>17999</v>
      </c>
      <c r="R12" s="87">
        <f t="shared" si="2"/>
        <v>65462</v>
      </c>
      <c r="S12" s="87"/>
      <c r="T12" s="87">
        <v>18917</v>
      </c>
      <c r="U12" s="426"/>
      <c r="V12" s="54"/>
    </row>
    <row r="13" spans="1:23" ht="33.75" customHeight="1" x14ac:dyDescent="0.25">
      <c r="A13" s="426" t="s">
        <v>390</v>
      </c>
      <c r="B13" s="453" t="s">
        <v>315</v>
      </c>
      <c r="C13" s="426"/>
      <c r="D13" s="454"/>
      <c r="E13" s="455"/>
      <c r="F13" s="454"/>
      <c r="G13" s="426"/>
      <c r="H13" s="87"/>
      <c r="I13" s="87"/>
      <c r="J13" s="87"/>
      <c r="K13" s="87"/>
      <c r="L13" s="87"/>
      <c r="M13" s="87"/>
      <c r="N13" s="87"/>
      <c r="O13" s="87">
        <v>90551</v>
      </c>
      <c r="P13" s="87">
        <v>16063</v>
      </c>
      <c r="Q13" s="87">
        <v>16063</v>
      </c>
      <c r="R13" s="87">
        <f t="shared" si="2"/>
        <v>58425</v>
      </c>
      <c r="S13" s="87"/>
      <c r="T13" s="87">
        <v>16883</v>
      </c>
      <c r="U13" s="426"/>
      <c r="V13" s="54"/>
    </row>
    <row r="14" spans="1:23" ht="33.75" customHeight="1" x14ac:dyDescent="0.25">
      <c r="A14" s="426" t="s">
        <v>391</v>
      </c>
      <c r="B14" s="453" t="s">
        <v>316</v>
      </c>
      <c r="C14" s="426"/>
      <c r="D14" s="454"/>
      <c r="E14" s="455"/>
      <c r="F14" s="454"/>
      <c r="G14" s="426"/>
      <c r="H14" s="87"/>
      <c r="I14" s="87"/>
      <c r="J14" s="87"/>
      <c r="K14" s="87"/>
      <c r="L14" s="87"/>
      <c r="M14" s="87"/>
      <c r="N14" s="87"/>
      <c r="O14" s="87">
        <v>95175</v>
      </c>
      <c r="P14" s="87">
        <v>16884</v>
      </c>
      <c r="Q14" s="87">
        <v>16884</v>
      </c>
      <c r="R14" s="87">
        <f t="shared" si="2"/>
        <v>61407</v>
      </c>
      <c r="S14" s="87"/>
      <c r="T14" s="87">
        <v>17745</v>
      </c>
      <c r="U14" s="426"/>
      <c r="V14" s="54"/>
    </row>
    <row r="15" spans="1:23" ht="33.75" customHeight="1" x14ac:dyDescent="0.25">
      <c r="A15" s="426" t="s">
        <v>1002</v>
      </c>
      <c r="B15" s="453" t="s">
        <v>323</v>
      </c>
      <c r="C15" s="426"/>
      <c r="D15" s="454"/>
      <c r="E15" s="455"/>
      <c r="F15" s="454"/>
      <c r="G15" s="426"/>
      <c r="H15" s="87"/>
      <c r="I15" s="87"/>
      <c r="J15" s="87"/>
      <c r="K15" s="87"/>
      <c r="L15" s="87"/>
      <c r="M15" s="87"/>
      <c r="N15" s="87"/>
      <c r="O15" s="87">
        <v>82125</v>
      </c>
      <c r="P15" s="87">
        <v>14569</v>
      </c>
      <c r="Q15" s="87">
        <v>14569</v>
      </c>
      <c r="R15" s="87">
        <f t="shared" si="2"/>
        <v>52987</v>
      </c>
      <c r="S15" s="87"/>
      <c r="T15" s="87">
        <v>15312</v>
      </c>
      <c r="U15" s="426"/>
      <c r="V15" s="54"/>
    </row>
    <row r="16" spans="1:23" ht="33.75" customHeight="1" x14ac:dyDescent="0.25">
      <c r="A16" s="426" t="s">
        <v>1003</v>
      </c>
      <c r="B16" s="453" t="s">
        <v>318</v>
      </c>
      <c r="C16" s="426"/>
      <c r="D16" s="454"/>
      <c r="E16" s="455"/>
      <c r="F16" s="454"/>
      <c r="G16" s="426"/>
      <c r="H16" s="87"/>
      <c r="I16" s="87"/>
      <c r="J16" s="87"/>
      <c r="K16" s="87"/>
      <c r="L16" s="87"/>
      <c r="M16" s="87"/>
      <c r="N16" s="87"/>
      <c r="O16" s="87">
        <v>110956</v>
      </c>
      <c r="P16" s="87">
        <v>19683</v>
      </c>
      <c r="Q16" s="87">
        <v>19683</v>
      </c>
      <c r="R16" s="87">
        <f t="shared" si="2"/>
        <v>71590</v>
      </c>
      <c r="S16" s="87"/>
      <c r="T16" s="87">
        <v>20687</v>
      </c>
      <c r="U16" s="426"/>
      <c r="V16" s="54"/>
    </row>
    <row r="17" spans="1:22" ht="33.75" customHeight="1" x14ac:dyDescent="0.25">
      <c r="A17" s="426" t="s">
        <v>418</v>
      </c>
      <c r="B17" s="453" t="s">
        <v>317</v>
      </c>
      <c r="C17" s="426"/>
      <c r="D17" s="454"/>
      <c r="E17" s="455"/>
      <c r="F17" s="454"/>
      <c r="G17" s="426"/>
      <c r="H17" s="87"/>
      <c r="I17" s="87"/>
      <c r="J17" s="87"/>
      <c r="K17" s="87"/>
      <c r="L17" s="87"/>
      <c r="M17" s="87"/>
      <c r="N17" s="87"/>
      <c r="O17" s="87">
        <v>90502</v>
      </c>
      <c r="P17" s="87">
        <v>16055</v>
      </c>
      <c r="Q17" s="87">
        <v>16055</v>
      </c>
      <c r="R17" s="87">
        <f t="shared" si="2"/>
        <v>58392</v>
      </c>
      <c r="S17" s="87"/>
      <c r="T17" s="87">
        <v>16874</v>
      </c>
      <c r="U17" s="426"/>
      <c r="V17" s="54"/>
    </row>
    <row r="18" spans="1:22" ht="33.75" customHeight="1" x14ac:dyDescent="0.25">
      <c r="A18" s="426" t="s">
        <v>419</v>
      </c>
      <c r="B18" s="453" t="s">
        <v>319</v>
      </c>
      <c r="C18" s="426"/>
      <c r="D18" s="454"/>
      <c r="E18" s="455"/>
      <c r="F18" s="454"/>
      <c r="G18" s="426"/>
      <c r="H18" s="87"/>
      <c r="I18" s="87"/>
      <c r="J18" s="87"/>
      <c r="K18" s="87"/>
      <c r="L18" s="87"/>
      <c r="M18" s="87"/>
      <c r="N18" s="87"/>
      <c r="O18" s="87">
        <v>120173</v>
      </c>
      <c r="P18" s="87">
        <v>21318</v>
      </c>
      <c r="Q18" s="87">
        <v>21318</v>
      </c>
      <c r="R18" s="87">
        <f t="shared" si="2"/>
        <v>77537</v>
      </c>
      <c r="S18" s="87"/>
      <c r="T18" s="87">
        <v>22406</v>
      </c>
      <c r="U18" s="426"/>
      <c r="V18" s="54"/>
    </row>
    <row r="19" spans="1:22" ht="33.75" customHeight="1" x14ac:dyDescent="0.25">
      <c r="A19" s="426" t="s">
        <v>421</v>
      </c>
      <c r="B19" s="453" t="s">
        <v>322</v>
      </c>
      <c r="C19" s="426"/>
      <c r="D19" s="454"/>
      <c r="E19" s="455"/>
      <c r="F19" s="454"/>
      <c r="G19" s="426"/>
      <c r="H19" s="87"/>
      <c r="I19" s="87"/>
      <c r="J19" s="87"/>
      <c r="K19" s="87"/>
      <c r="L19" s="87"/>
      <c r="M19" s="87"/>
      <c r="N19" s="87"/>
      <c r="O19" s="87">
        <v>91744</v>
      </c>
      <c r="P19" s="87">
        <v>16275</v>
      </c>
      <c r="Q19" s="87">
        <v>16275</v>
      </c>
      <c r="R19" s="87">
        <f t="shared" si="2"/>
        <v>59194</v>
      </c>
      <c r="S19" s="87"/>
      <c r="T19" s="87">
        <v>17105</v>
      </c>
      <c r="U19" s="426"/>
      <c r="V19" s="54"/>
    </row>
    <row r="20" spans="1:22" ht="33.75" customHeight="1" x14ac:dyDescent="0.25">
      <c r="A20" s="426" t="s">
        <v>1004</v>
      </c>
      <c r="B20" s="453" t="s">
        <v>320</v>
      </c>
      <c r="C20" s="426"/>
      <c r="D20" s="454"/>
      <c r="E20" s="455"/>
      <c r="F20" s="454"/>
      <c r="G20" s="426"/>
      <c r="H20" s="87"/>
      <c r="I20" s="87"/>
      <c r="J20" s="87"/>
      <c r="K20" s="87"/>
      <c r="L20" s="87"/>
      <c r="M20" s="87"/>
      <c r="N20" s="87"/>
      <c r="O20" s="87">
        <v>138606</v>
      </c>
      <c r="P20" s="87">
        <v>24588</v>
      </c>
      <c r="Q20" s="87">
        <v>24588</v>
      </c>
      <c r="R20" s="87">
        <f t="shared" si="2"/>
        <v>89430</v>
      </c>
      <c r="S20" s="87"/>
      <c r="T20" s="87">
        <v>25842</v>
      </c>
      <c r="U20" s="426"/>
      <c r="V20" s="54"/>
    </row>
    <row r="21" spans="1:22" ht="33.75" customHeight="1" x14ac:dyDescent="0.25">
      <c r="A21" s="426" t="s">
        <v>1005</v>
      </c>
      <c r="B21" s="453" t="s">
        <v>314</v>
      </c>
      <c r="C21" s="426"/>
      <c r="D21" s="454"/>
      <c r="E21" s="455"/>
      <c r="F21" s="454"/>
      <c r="G21" s="426"/>
      <c r="H21" s="87"/>
      <c r="I21" s="87"/>
      <c r="J21" s="87"/>
      <c r="K21" s="87"/>
      <c r="L21" s="87"/>
      <c r="M21" s="87"/>
      <c r="N21" s="87"/>
      <c r="O21" s="87">
        <v>85459</v>
      </c>
      <c r="P21" s="87">
        <v>15160</v>
      </c>
      <c r="Q21" s="87">
        <v>15160</v>
      </c>
      <c r="R21" s="87">
        <f t="shared" si="2"/>
        <v>55139</v>
      </c>
      <c r="S21" s="87"/>
      <c r="T21" s="87">
        <v>15933</v>
      </c>
      <c r="U21" s="426"/>
      <c r="V21" s="54"/>
    </row>
    <row r="22" spans="1:22" ht="33.75" customHeight="1" x14ac:dyDescent="0.25">
      <c r="A22" s="426" t="s">
        <v>1006</v>
      </c>
      <c r="B22" s="453" t="s">
        <v>312</v>
      </c>
      <c r="C22" s="426"/>
      <c r="D22" s="454"/>
      <c r="E22" s="455"/>
      <c r="F22" s="454"/>
      <c r="G22" s="426"/>
      <c r="H22" s="87"/>
      <c r="I22" s="87"/>
      <c r="J22" s="87"/>
      <c r="K22" s="87"/>
      <c r="L22" s="87"/>
      <c r="M22" s="87"/>
      <c r="N22" s="87"/>
      <c r="O22" s="87">
        <v>112362</v>
      </c>
      <c r="P22" s="87">
        <v>19933</v>
      </c>
      <c r="Q22" s="87">
        <v>19933</v>
      </c>
      <c r="R22" s="87">
        <f t="shared" si="2"/>
        <v>72496</v>
      </c>
      <c r="S22" s="87"/>
      <c r="T22" s="87">
        <v>20949</v>
      </c>
      <c r="U22" s="426"/>
      <c r="V22" s="54"/>
    </row>
    <row r="23" spans="1:22" ht="33.75" customHeight="1" x14ac:dyDescent="0.25">
      <c r="A23" s="426" t="s">
        <v>1007</v>
      </c>
      <c r="B23" s="453" t="s">
        <v>321</v>
      </c>
      <c r="C23" s="426"/>
      <c r="D23" s="454"/>
      <c r="E23" s="455"/>
      <c r="F23" s="454"/>
      <c r="G23" s="426"/>
      <c r="H23" s="87"/>
      <c r="I23" s="87"/>
      <c r="J23" s="87"/>
      <c r="K23" s="87"/>
      <c r="L23" s="87"/>
      <c r="M23" s="87"/>
      <c r="N23" s="87"/>
      <c r="O23" s="87">
        <v>97676</v>
      </c>
      <c r="P23" s="87">
        <v>17327</v>
      </c>
      <c r="Q23" s="87">
        <v>17327</v>
      </c>
      <c r="R23" s="87">
        <f t="shared" si="2"/>
        <v>63022</v>
      </c>
      <c r="S23" s="87"/>
      <c r="T23" s="87">
        <v>18211</v>
      </c>
      <c r="U23" s="426"/>
      <c r="V23" s="54"/>
    </row>
    <row r="24" spans="1:22" ht="37.5" customHeight="1" x14ac:dyDescent="0.25">
      <c r="A24" s="456" t="s">
        <v>64</v>
      </c>
      <c r="B24" s="457" t="s">
        <v>1008</v>
      </c>
      <c r="C24" s="88"/>
      <c r="D24" s="88"/>
      <c r="E24" s="458"/>
      <c r="F24" s="456"/>
      <c r="G24" s="89"/>
      <c r="H24" s="90">
        <f t="shared" ref="H24:Q24" si="3">+H25+H28+H52</f>
        <v>2061600.246</v>
      </c>
      <c r="I24" s="90">
        <f t="shared" si="3"/>
        <v>259000</v>
      </c>
      <c r="J24" s="90">
        <f t="shared" si="3"/>
        <v>1643678</v>
      </c>
      <c r="K24" s="90">
        <f t="shared" si="3"/>
        <v>0</v>
      </c>
      <c r="L24" s="90">
        <f t="shared" si="3"/>
        <v>63850</v>
      </c>
      <c r="M24" s="90">
        <f t="shared" si="3"/>
        <v>1750398</v>
      </c>
      <c r="N24" s="90">
        <f t="shared" si="3"/>
        <v>279311.00199999998</v>
      </c>
      <c r="O24" s="90">
        <f t="shared" si="3"/>
        <v>1085540</v>
      </c>
      <c r="P24" s="90">
        <f t="shared" si="3"/>
        <v>17000</v>
      </c>
      <c r="Q24" s="90">
        <f t="shared" si="3"/>
        <v>206469.86499999999</v>
      </c>
      <c r="R24" s="90">
        <f t="shared" si="2"/>
        <v>862070.13500000001</v>
      </c>
      <c r="S24" s="90"/>
      <c r="T24" s="90">
        <f>+T25+T28+T52</f>
        <v>310895</v>
      </c>
      <c r="U24" s="459"/>
      <c r="V24" s="90"/>
    </row>
    <row r="25" spans="1:22" ht="63.75" customHeight="1" x14ac:dyDescent="0.25">
      <c r="A25" s="456" t="s">
        <v>1009</v>
      </c>
      <c r="B25" s="460" t="s">
        <v>1010</v>
      </c>
      <c r="C25" s="88"/>
      <c r="D25" s="88"/>
      <c r="E25" s="458"/>
      <c r="F25" s="456"/>
      <c r="G25" s="89"/>
      <c r="H25" s="90">
        <f>+H26</f>
        <v>49270.061000000002</v>
      </c>
      <c r="I25" s="90">
        <f t="shared" ref="I25:T26" si="4">+I26</f>
        <v>0</v>
      </c>
      <c r="J25" s="90">
        <f t="shared" si="4"/>
        <v>0</v>
      </c>
      <c r="K25" s="90">
        <f t="shared" si="4"/>
        <v>0</v>
      </c>
      <c r="L25" s="90">
        <f t="shared" si="4"/>
        <v>0</v>
      </c>
      <c r="M25" s="90">
        <f t="shared" si="4"/>
        <v>0</v>
      </c>
      <c r="N25" s="90">
        <f t="shared" si="4"/>
        <v>31332.136999999999</v>
      </c>
      <c r="O25" s="90">
        <f t="shared" si="4"/>
        <v>17875</v>
      </c>
      <c r="P25" s="90">
        <f t="shared" si="4"/>
        <v>0</v>
      </c>
      <c r="Q25" s="90">
        <f t="shared" si="4"/>
        <v>600</v>
      </c>
      <c r="R25" s="90">
        <f t="shared" si="4"/>
        <v>17275</v>
      </c>
      <c r="S25" s="90">
        <f t="shared" si="4"/>
        <v>0</v>
      </c>
      <c r="T25" s="90">
        <f t="shared" si="4"/>
        <v>17275</v>
      </c>
      <c r="U25" s="426"/>
      <c r="V25" s="54"/>
    </row>
    <row r="26" spans="1:22" s="465" customFormat="1" ht="33" customHeight="1" x14ac:dyDescent="0.25">
      <c r="A26" s="461" t="s">
        <v>20</v>
      </c>
      <c r="B26" s="462" t="s">
        <v>1011</v>
      </c>
      <c r="C26" s="91"/>
      <c r="D26" s="91"/>
      <c r="E26" s="463"/>
      <c r="F26" s="461"/>
      <c r="G26" s="92"/>
      <c r="H26" s="93">
        <f>+H27</f>
        <v>49270.061000000002</v>
      </c>
      <c r="I26" s="93">
        <f t="shared" si="4"/>
        <v>0</v>
      </c>
      <c r="J26" s="93">
        <f t="shared" si="4"/>
        <v>0</v>
      </c>
      <c r="K26" s="93">
        <f t="shared" si="4"/>
        <v>0</v>
      </c>
      <c r="L26" s="93">
        <f t="shared" si="4"/>
        <v>0</v>
      </c>
      <c r="M26" s="93">
        <f t="shared" si="4"/>
        <v>0</v>
      </c>
      <c r="N26" s="93">
        <f t="shared" si="4"/>
        <v>31332.136999999999</v>
      </c>
      <c r="O26" s="93">
        <f t="shared" si="4"/>
        <v>17875</v>
      </c>
      <c r="P26" s="93">
        <f t="shared" si="4"/>
        <v>0</v>
      </c>
      <c r="Q26" s="93">
        <f t="shared" si="4"/>
        <v>600</v>
      </c>
      <c r="R26" s="93">
        <f t="shared" si="4"/>
        <v>17275</v>
      </c>
      <c r="S26" s="93">
        <f t="shared" si="4"/>
        <v>0</v>
      </c>
      <c r="T26" s="93">
        <f t="shared" si="4"/>
        <v>17275</v>
      </c>
      <c r="U26" s="464"/>
      <c r="V26" s="94"/>
    </row>
    <row r="27" spans="1:22" ht="112.5" x14ac:dyDescent="0.25">
      <c r="A27" s="426">
        <v>1</v>
      </c>
      <c r="B27" s="453" t="s">
        <v>1012</v>
      </c>
      <c r="C27" s="426">
        <v>7843249</v>
      </c>
      <c r="D27" s="454"/>
      <c r="E27" s="455"/>
      <c r="F27" s="454"/>
      <c r="G27" s="426" t="s">
        <v>1013</v>
      </c>
      <c r="H27" s="87">
        <v>49270.061000000002</v>
      </c>
      <c r="I27" s="87"/>
      <c r="J27" s="87"/>
      <c r="K27" s="87"/>
      <c r="L27" s="87"/>
      <c r="M27" s="87"/>
      <c r="N27" s="87">
        <v>31332.136999999999</v>
      </c>
      <c r="O27" s="87">
        <v>17875</v>
      </c>
      <c r="P27" s="87"/>
      <c r="Q27" s="87">
        <v>600</v>
      </c>
      <c r="R27" s="87">
        <f t="shared" ref="R27:R52" si="5">+O27-P27-Q27</f>
        <v>17275</v>
      </c>
      <c r="S27" s="87"/>
      <c r="T27" s="87">
        <v>17275</v>
      </c>
      <c r="U27" s="426" t="s">
        <v>1014</v>
      </c>
      <c r="V27" s="54"/>
    </row>
    <row r="28" spans="1:22" ht="47.25" customHeight="1" x14ac:dyDescent="0.25">
      <c r="A28" s="456" t="s">
        <v>1015</v>
      </c>
      <c r="B28" s="460" t="s">
        <v>1016</v>
      </c>
      <c r="C28" s="88"/>
      <c r="D28" s="88"/>
      <c r="E28" s="458"/>
      <c r="F28" s="456"/>
      <c r="G28" s="89"/>
      <c r="H28" s="90">
        <f>+H29+H32+H35+H38+H41+H44+H47</f>
        <v>978830.18500000006</v>
      </c>
      <c r="I28" s="90">
        <f t="shared" ref="I28:T28" si="6">+I29+I32+I35+I38+I41+I44+I47</f>
        <v>259000</v>
      </c>
      <c r="J28" s="90">
        <f t="shared" si="6"/>
        <v>658178</v>
      </c>
      <c r="K28" s="90">
        <f t="shared" si="6"/>
        <v>0</v>
      </c>
      <c r="L28" s="90">
        <f t="shared" si="6"/>
        <v>62850</v>
      </c>
      <c r="M28" s="90">
        <f t="shared" si="6"/>
        <v>717898</v>
      </c>
      <c r="N28" s="90">
        <f t="shared" si="6"/>
        <v>208978.86499999999</v>
      </c>
      <c r="O28" s="90">
        <f t="shared" si="6"/>
        <v>393065</v>
      </c>
      <c r="P28" s="90">
        <f t="shared" si="6"/>
        <v>16000</v>
      </c>
      <c r="Q28" s="90">
        <f t="shared" si="6"/>
        <v>167869.86499999999</v>
      </c>
      <c r="R28" s="90">
        <f t="shared" si="6"/>
        <v>209195.13500000001</v>
      </c>
      <c r="S28" s="90">
        <f t="shared" si="6"/>
        <v>237874</v>
      </c>
      <c r="T28" s="90">
        <f t="shared" si="6"/>
        <v>153495</v>
      </c>
      <c r="U28" s="426"/>
      <c r="V28" s="90"/>
    </row>
    <row r="29" spans="1:22" ht="32.25" customHeight="1" x14ac:dyDescent="0.25">
      <c r="A29" s="456" t="s">
        <v>17</v>
      </c>
      <c r="B29" s="466" t="s">
        <v>1017</v>
      </c>
      <c r="C29" s="88"/>
      <c r="D29" s="88"/>
      <c r="E29" s="455">
        <v>0</v>
      </c>
      <c r="F29" s="454">
        <v>0</v>
      </c>
      <c r="G29" s="89"/>
      <c r="H29" s="90">
        <f>+SUBTOTAL(109,H31:H31)</f>
        <v>143376.185</v>
      </c>
      <c r="I29" s="90">
        <f>+SUBTOTAL(109,I31:I31)</f>
        <v>95000</v>
      </c>
      <c r="J29" s="90">
        <f>+SUBTOTAL(109,J31:J31)</f>
        <v>0</v>
      </c>
      <c r="K29" s="90"/>
      <c r="L29" s="90">
        <f t="shared" ref="L29:Q29" si="7">+SUBTOTAL(109,L31:L31)</f>
        <v>26000</v>
      </c>
      <c r="M29" s="90">
        <f t="shared" si="7"/>
        <v>23309</v>
      </c>
      <c r="N29" s="90">
        <f t="shared" si="7"/>
        <v>36000</v>
      </c>
      <c r="O29" s="90">
        <f t="shared" si="7"/>
        <v>28000</v>
      </c>
      <c r="P29" s="90">
        <f t="shared" si="7"/>
        <v>9000</v>
      </c>
      <c r="Q29" s="90">
        <f t="shared" si="7"/>
        <v>10000</v>
      </c>
      <c r="R29" s="90">
        <f t="shared" si="5"/>
        <v>9000</v>
      </c>
      <c r="S29" s="90">
        <f>+SUBTOTAL(109,S31:S31)</f>
        <v>9000</v>
      </c>
      <c r="T29" s="90">
        <f>+SUBTOTAL(109,T31:T31)</f>
        <v>9000</v>
      </c>
      <c r="U29" s="426"/>
      <c r="V29" s="55"/>
    </row>
    <row r="30" spans="1:22" s="469" customFormat="1" ht="36" customHeight="1" x14ac:dyDescent="0.25">
      <c r="A30" s="461" t="s">
        <v>20</v>
      </c>
      <c r="B30" s="467" t="s">
        <v>1018</v>
      </c>
      <c r="C30" s="91"/>
      <c r="D30" s="91"/>
      <c r="E30" s="463"/>
      <c r="F30" s="461"/>
      <c r="G30" s="92"/>
      <c r="H30" s="93"/>
      <c r="I30" s="93"/>
      <c r="J30" s="93"/>
      <c r="K30" s="93"/>
      <c r="L30" s="93"/>
      <c r="M30" s="93"/>
      <c r="N30" s="93"/>
      <c r="O30" s="93"/>
      <c r="P30" s="93"/>
      <c r="Q30" s="93"/>
      <c r="R30" s="93">
        <f t="shared" si="5"/>
        <v>0</v>
      </c>
      <c r="S30" s="93"/>
      <c r="T30" s="93"/>
      <c r="U30" s="468"/>
      <c r="V30" s="95"/>
    </row>
    <row r="31" spans="1:22" ht="62.25" customHeight="1" x14ac:dyDescent="0.25">
      <c r="A31" s="426">
        <v>1</v>
      </c>
      <c r="B31" s="453" t="s">
        <v>1019</v>
      </c>
      <c r="C31" s="426" t="s">
        <v>1020</v>
      </c>
      <c r="D31" s="454" t="s">
        <v>762</v>
      </c>
      <c r="E31" s="455" t="s">
        <v>1021</v>
      </c>
      <c r="F31" s="454" t="s">
        <v>1022</v>
      </c>
      <c r="G31" s="426" t="s">
        <v>1023</v>
      </c>
      <c r="H31" s="87">
        <v>143376.185</v>
      </c>
      <c r="I31" s="87">
        <v>95000</v>
      </c>
      <c r="J31" s="87"/>
      <c r="K31" s="87"/>
      <c r="L31" s="87">
        <v>26000</v>
      </c>
      <c r="M31" s="87">
        <v>23309</v>
      </c>
      <c r="N31" s="87">
        <f>+L31+Q31</f>
        <v>36000</v>
      </c>
      <c r="O31" s="87">
        <v>28000</v>
      </c>
      <c r="P31" s="87">
        <v>9000</v>
      </c>
      <c r="Q31" s="87">
        <v>10000</v>
      </c>
      <c r="R31" s="87">
        <f t="shared" si="5"/>
        <v>9000</v>
      </c>
      <c r="S31" s="87">
        <v>9000</v>
      </c>
      <c r="T31" s="87">
        <v>9000</v>
      </c>
      <c r="U31" s="426" t="s">
        <v>770</v>
      </c>
      <c r="V31" s="54"/>
    </row>
    <row r="32" spans="1:22" ht="44.25" customHeight="1" x14ac:dyDescent="0.25">
      <c r="A32" s="456" t="s">
        <v>30</v>
      </c>
      <c r="B32" s="466" t="s">
        <v>1024</v>
      </c>
      <c r="C32" s="88"/>
      <c r="D32" s="88"/>
      <c r="E32" s="455">
        <v>0</v>
      </c>
      <c r="F32" s="454">
        <v>0</v>
      </c>
      <c r="G32" s="89"/>
      <c r="H32" s="90">
        <f>+SUBTOTAL(109,H34:H34)</f>
        <v>26000</v>
      </c>
      <c r="I32" s="90">
        <f>+SUBTOTAL(109,I34:I34)</f>
        <v>0</v>
      </c>
      <c r="J32" s="90">
        <f>+SUBTOTAL(109,J34:J34)</f>
        <v>26000</v>
      </c>
      <c r="K32" s="90"/>
      <c r="L32" s="90">
        <f t="shared" ref="L32:Q32" si="8">+SUBTOTAL(109,L34:L34)</f>
        <v>0</v>
      </c>
      <c r="M32" s="90">
        <f t="shared" si="8"/>
        <v>26000</v>
      </c>
      <c r="N32" s="90">
        <f t="shared" si="8"/>
        <v>10000</v>
      </c>
      <c r="O32" s="90">
        <f t="shared" si="8"/>
        <v>23400</v>
      </c>
      <c r="P32" s="90">
        <f t="shared" si="8"/>
        <v>0</v>
      </c>
      <c r="Q32" s="90">
        <f t="shared" si="8"/>
        <v>10000</v>
      </c>
      <c r="R32" s="90">
        <f t="shared" si="5"/>
        <v>13400</v>
      </c>
      <c r="S32" s="90">
        <f>+SUBTOTAL(109,S34:S34)</f>
        <v>13400</v>
      </c>
      <c r="T32" s="90">
        <f>+SUBTOTAL(109,T34:T34)</f>
        <v>10000</v>
      </c>
      <c r="U32" s="426"/>
      <c r="V32" s="55"/>
    </row>
    <row r="33" spans="1:22" s="469" customFormat="1" ht="34.5" customHeight="1" x14ac:dyDescent="0.25">
      <c r="A33" s="461" t="s">
        <v>20</v>
      </c>
      <c r="B33" s="467" t="s">
        <v>1018</v>
      </c>
      <c r="C33" s="91"/>
      <c r="D33" s="91"/>
      <c r="E33" s="463"/>
      <c r="F33" s="461"/>
      <c r="G33" s="92"/>
      <c r="H33" s="93"/>
      <c r="I33" s="93"/>
      <c r="J33" s="93"/>
      <c r="K33" s="93"/>
      <c r="L33" s="93"/>
      <c r="M33" s="93"/>
      <c r="N33" s="93"/>
      <c r="O33" s="93"/>
      <c r="P33" s="93"/>
      <c r="Q33" s="93"/>
      <c r="R33" s="93">
        <f t="shared" si="5"/>
        <v>0</v>
      </c>
      <c r="S33" s="93"/>
      <c r="T33" s="93"/>
      <c r="U33" s="468"/>
      <c r="V33" s="95"/>
    </row>
    <row r="34" spans="1:22" ht="56.25" x14ac:dyDescent="0.25">
      <c r="A34" s="426">
        <v>1</v>
      </c>
      <c r="B34" s="453" t="s">
        <v>1025</v>
      </c>
      <c r="C34" s="454"/>
      <c r="D34" s="454"/>
      <c r="E34" s="455"/>
      <c r="F34" s="454"/>
      <c r="G34" s="426" t="s">
        <v>1026</v>
      </c>
      <c r="H34" s="87">
        <v>26000</v>
      </c>
      <c r="I34" s="87"/>
      <c r="J34" s="87">
        <v>26000</v>
      </c>
      <c r="K34" s="87"/>
      <c r="L34" s="87">
        <v>0</v>
      </c>
      <c r="M34" s="87">
        <v>26000</v>
      </c>
      <c r="N34" s="87">
        <f>+L34+Q34</f>
        <v>10000</v>
      </c>
      <c r="O34" s="87">
        <v>23400</v>
      </c>
      <c r="P34" s="87"/>
      <c r="Q34" s="87">
        <v>10000</v>
      </c>
      <c r="R34" s="87">
        <f t="shared" si="5"/>
        <v>13400</v>
      </c>
      <c r="S34" s="87">
        <v>13400</v>
      </c>
      <c r="T34" s="87">
        <v>10000</v>
      </c>
      <c r="U34" s="426" t="s">
        <v>1027</v>
      </c>
      <c r="V34" s="54"/>
    </row>
    <row r="35" spans="1:22" ht="29.25" customHeight="1" x14ac:dyDescent="0.25">
      <c r="A35" s="456" t="s">
        <v>49</v>
      </c>
      <c r="B35" s="466" t="s">
        <v>1028</v>
      </c>
      <c r="C35" s="88"/>
      <c r="D35" s="88"/>
      <c r="E35" s="455">
        <v>0</v>
      </c>
      <c r="F35" s="454">
        <v>2015</v>
      </c>
      <c r="G35" s="89"/>
      <c r="H35" s="90">
        <f>+SUBTOTAL(109,H36:H37)</f>
        <v>14850</v>
      </c>
      <c r="I35" s="90">
        <f>+SUBTOTAL(109,I36:I37)</f>
        <v>0</v>
      </c>
      <c r="J35" s="90">
        <f>+SUBTOTAL(109,J36:J37)</f>
        <v>14850</v>
      </c>
      <c r="K35" s="90"/>
      <c r="L35" s="90">
        <f t="shared" ref="L35:Q35" si="9">+SUBTOTAL(109,L36:L37)</f>
        <v>14850</v>
      </c>
      <c r="M35" s="90">
        <f t="shared" si="9"/>
        <v>14850</v>
      </c>
      <c r="N35" s="90">
        <f t="shared" si="9"/>
        <v>5000</v>
      </c>
      <c r="O35" s="90">
        <f t="shared" si="9"/>
        <v>13365</v>
      </c>
      <c r="P35" s="90">
        <f t="shared" si="9"/>
        <v>0</v>
      </c>
      <c r="Q35" s="90">
        <f t="shared" si="9"/>
        <v>11891</v>
      </c>
      <c r="R35" s="90">
        <f t="shared" si="5"/>
        <v>1474</v>
      </c>
      <c r="S35" s="90">
        <f>+SUBTOTAL(109,S36:S37)</f>
        <v>1474</v>
      </c>
      <c r="T35" s="90">
        <f>+SUBTOTAL(109,T36:T37)</f>
        <v>1474</v>
      </c>
      <c r="U35" s="426"/>
      <c r="V35" s="55"/>
    </row>
    <row r="36" spans="1:22" s="469" customFormat="1" ht="29.25" customHeight="1" x14ac:dyDescent="0.25">
      <c r="A36" s="461" t="s">
        <v>20</v>
      </c>
      <c r="B36" s="467" t="s">
        <v>1018</v>
      </c>
      <c r="C36" s="91"/>
      <c r="D36" s="91"/>
      <c r="E36" s="463"/>
      <c r="F36" s="461"/>
      <c r="G36" s="92"/>
      <c r="H36" s="93"/>
      <c r="I36" s="93"/>
      <c r="J36" s="93"/>
      <c r="K36" s="93"/>
      <c r="L36" s="93"/>
      <c r="M36" s="93"/>
      <c r="N36" s="93"/>
      <c r="O36" s="93"/>
      <c r="P36" s="93"/>
      <c r="Q36" s="93"/>
      <c r="R36" s="93">
        <f t="shared" si="5"/>
        <v>0</v>
      </c>
      <c r="S36" s="93"/>
      <c r="T36" s="93"/>
      <c r="U36" s="468"/>
      <c r="V36" s="95"/>
    </row>
    <row r="37" spans="1:22" ht="46.5" customHeight="1" x14ac:dyDescent="0.25">
      <c r="A37" s="426">
        <v>1</v>
      </c>
      <c r="B37" s="453" t="s">
        <v>1029</v>
      </c>
      <c r="C37" s="454" t="s">
        <v>1030</v>
      </c>
      <c r="D37" s="454"/>
      <c r="E37" s="455"/>
      <c r="F37" s="454"/>
      <c r="G37" s="426" t="s">
        <v>1031</v>
      </c>
      <c r="H37" s="87">
        <v>14850</v>
      </c>
      <c r="I37" s="87"/>
      <c r="J37" s="87">
        <v>14850</v>
      </c>
      <c r="K37" s="87"/>
      <c r="L37" s="87">
        <v>14850</v>
      </c>
      <c r="M37" s="87">
        <v>14850</v>
      </c>
      <c r="N37" s="87">
        <v>5000</v>
      </c>
      <c r="O37" s="87">
        <v>13365</v>
      </c>
      <c r="P37" s="87"/>
      <c r="Q37" s="87">
        <f>5000+6891</f>
        <v>11891</v>
      </c>
      <c r="R37" s="87">
        <f t="shared" si="5"/>
        <v>1474</v>
      </c>
      <c r="S37" s="87">
        <f>+R37</f>
        <v>1474</v>
      </c>
      <c r="T37" s="87">
        <f>+R37</f>
        <v>1474</v>
      </c>
      <c r="U37" s="426" t="s">
        <v>785</v>
      </c>
      <c r="V37" s="54"/>
    </row>
    <row r="38" spans="1:22" ht="47.25" customHeight="1" x14ac:dyDescent="0.25">
      <c r="A38" s="456" t="s">
        <v>50</v>
      </c>
      <c r="B38" s="466" t="s">
        <v>1032</v>
      </c>
      <c r="C38" s="88"/>
      <c r="D38" s="88"/>
      <c r="E38" s="455">
        <v>0</v>
      </c>
      <c r="F38" s="454">
        <v>0</v>
      </c>
      <c r="G38" s="89"/>
      <c r="H38" s="90">
        <f>+SUBTOTAL(109,H40:H40)</f>
        <v>55000</v>
      </c>
      <c r="I38" s="90">
        <f>+SUBTOTAL(109,I40:I40)</f>
        <v>0</v>
      </c>
      <c r="J38" s="90">
        <f>+SUBTOTAL(109,J40:J40)</f>
        <v>55000</v>
      </c>
      <c r="K38" s="90"/>
      <c r="L38" s="90">
        <f t="shared" ref="L38:Q38" si="10">+SUBTOTAL(109,L40:L40)</f>
        <v>0</v>
      </c>
      <c r="M38" s="90">
        <f t="shared" si="10"/>
        <v>55000</v>
      </c>
      <c r="N38" s="90">
        <f t="shared" si="10"/>
        <v>10000</v>
      </c>
      <c r="O38" s="90">
        <f t="shared" si="10"/>
        <v>49500</v>
      </c>
      <c r="P38" s="90">
        <f t="shared" si="10"/>
        <v>0</v>
      </c>
      <c r="Q38" s="90">
        <f t="shared" si="10"/>
        <v>10000</v>
      </c>
      <c r="R38" s="90">
        <f t="shared" si="5"/>
        <v>39500</v>
      </c>
      <c r="S38" s="90">
        <f>+SUBTOTAL(109,S40:S40)</f>
        <v>39500</v>
      </c>
      <c r="T38" s="90">
        <f>+SUBTOTAL(109,T40:T40)</f>
        <v>25000</v>
      </c>
      <c r="U38" s="426"/>
      <c r="V38" s="55"/>
    </row>
    <row r="39" spans="1:22" s="469" customFormat="1" ht="29.25" customHeight="1" x14ac:dyDescent="0.25">
      <c r="A39" s="461" t="s">
        <v>20</v>
      </c>
      <c r="B39" s="467" t="s">
        <v>1018</v>
      </c>
      <c r="C39" s="91"/>
      <c r="D39" s="91"/>
      <c r="E39" s="463"/>
      <c r="F39" s="461"/>
      <c r="G39" s="92"/>
      <c r="H39" s="93"/>
      <c r="I39" s="93"/>
      <c r="J39" s="93"/>
      <c r="K39" s="93"/>
      <c r="L39" s="93"/>
      <c r="M39" s="93"/>
      <c r="N39" s="93"/>
      <c r="O39" s="93"/>
      <c r="P39" s="93"/>
      <c r="Q39" s="93"/>
      <c r="R39" s="93">
        <f t="shared" si="5"/>
        <v>0</v>
      </c>
      <c r="S39" s="93"/>
      <c r="T39" s="93"/>
      <c r="U39" s="468"/>
      <c r="V39" s="95"/>
    </row>
    <row r="40" spans="1:22" ht="42" customHeight="1" x14ac:dyDescent="0.25">
      <c r="A40" s="426">
        <v>1</v>
      </c>
      <c r="B40" s="453" t="s">
        <v>1033</v>
      </c>
      <c r="C40" s="454"/>
      <c r="D40" s="454"/>
      <c r="E40" s="455"/>
      <c r="F40" s="454"/>
      <c r="G40" s="426" t="s">
        <v>1034</v>
      </c>
      <c r="H40" s="87">
        <v>55000</v>
      </c>
      <c r="I40" s="87"/>
      <c r="J40" s="87">
        <v>55000</v>
      </c>
      <c r="K40" s="87"/>
      <c r="L40" s="87">
        <v>0</v>
      </c>
      <c r="M40" s="87">
        <v>55000</v>
      </c>
      <c r="N40" s="87">
        <f>+L40+Q40</f>
        <v>10000</v>
      </c>
      <c r="O40" s="87">
        <v>49500</v>
      </c>
      <c r="P40" s="87"/>
      <c r="Q40" s="87">
        <v>10000</v>
      </c>
      <c r="R40" s="87">
        <f t="shared" si="5"/>
        <v>39500</v>
      </c>
      <c r="S40" s="87">
        <v>39500</v>
      </c>
      <c r="T40" s="87">
        <v>25000</v>
      </c>
      <c r="U40" s="426" t="s">
        <v>1035</v>
      </c>
      <c r="V40" s="54"/>
    </row>
    <row r="41" spans="1:22" ht="87" customHeight="1" x14ac:dyDescent="0.25">
      <c r="A41" s="456" t="s">
        <v>52</v>
      </c>
      <c r="B41" s="466" t="s">
        <v>1036</v>
      </c>
      <c r="C41" s="88"/>
      <c r="D41" s="88"/>
      <c r="E41" s="455">
        <v>0</v>
      </c>
      <c r="F41" s="454">
        <v>0</v>
      </c>
      <c r="G41" s="89"/>
      <c r="H41" s="90">
        <f t="shared" ref="H41:Q41" si="11">SUBTOTAL(109,H43:H43)</f>
        <v>89616</v>
      </c>
      <c r="I41" s="90">
        <f t="shared" si="11"/>
        <v>0</v>
      </c>
      <c r="J41" s="90">
        <f t="shared" si="11"/>
        <v>57000</v>
      </c>
      <c r="K41" s="90">
        <f t="shared" si="11"/>
        <v>0</v>
      </c>
      <c r="L41" s="90">
        <f t="shared" si="11"/>
        <v>0</v>
      </c>
      <c r="M41" s="90">
        <f t="shared" si="11"/>
        <v>89616</v>
      </c>
      <c r="N41" s="90">
        <f t="shared" si="11"/>
        <v>13000</v>
      </c>
      <c r="O41" s="90">
        <f t="shared" si="11"/>
        <v>51300</v>
      </c>
      <c r="P41" s="90">
        <f t="shared" si="11"/>
        <v>0</v>
      </c>
      <c r="Q41" s="90">
        <f t="shared" si="11"/>
        <v>13000</v>
      </c>
      <c r="R41" s="90">
        <f t="shared" si="5"/>
        <v>38300</v>
      </c>
      <c r="S41" s="90">
        <f>SUBTOTAL(109,S43:S43)</f>
        <v>30000</v>
      </c>
      <c r="T41" s="90">
        <f>SUBTOTAL(109,T43:T43)</f>
        <v>25000</v>
      </c>
      <c r="U41" s="426"/>
      <c r="V41" s="55"/>
    </row>
    <row r="42" spans="1:22" s="469" customFormat="1" ht="31.5" customHeight="1" x14ac:dyDescent="0.25">
      <c r="A42" s="461" t="s">
        <v>20</v>
      </c>
      <c r="B42" s="467" t="s">
        <v>1037</v>
      </c>
      <c r="C42" s="91"/>
      <c r="D42" s="91"/>
      <c r="E42" s="463"/>
      <c r="F42" s="461"/>
      <c r="G42" s="92"/>
      <c r="H42" s="93"/>
      <c r="I42" s="93"/>
      <c r="J42" s="93"/>
      <c r="K42" s="93"/>
      <c r="L42" s="93"/>
      <c r="M42" s="93"/>
      <c r="N42" s="93"/>
      <c r="O42" s="93"/>
      <c r="P42" s="93"/>
      <c r="Q42" s="93"/>
      <c r="R42" s="93">
        <f t="shared" si="5"/>
        <v>0</v>
      </c>
      <c r="S42" s="93"/>
      <c r="T42" s="93"/>
      <c r="U42" s="468"/>
      <c r="V42" s="95"/>
    </row>
    <row r="43" spans="1:22" ht="114" customHeight="1" x14ac:dyDescent="0.25">
      <c r="A43" s="426">
        <v>1</v>
      </c>
      <c r="B43" s="453" t="s">
        <v>1038</v>
      </c>
      <c r="C43" s="454"/>
      <c r="D43" s="454"/>
      <c r="E43" s="455"/>
      <c r="F43" s="454"/>
      <c r="G43" s="426" t="s">
        <v>1039</v>
      </c>
      <c r="H43" s="87">
        <v>89616</v>
      </c>
      <c r="I43" s="87"/>
      <c r="J43" s="87">
        <v>57000</v>
      </c>
      <c r="K43" s="87"/>
      <c r="L43" s="87">
        <v>0</v>
      </c>
      <c r="M43" s="87">
        <v>89616</v>
      </c>
      <c r="N43" s="87">
        <f>+L43+Q43</f>
        <v>13000</v>
      </c>
      <c r="O43" s="87">
        <v>51300</v>
      </c>
      <c r="P43" s="87"/>
      <c r="Q43" s="87">
        <f>20000-7000</f>
        <v>13000</v>
      </c>
      <c r="R43" s="87">
        <f t="shared" si="5"/>
        <v>38300</v>
      </c>
      <c r="S43" s="87">
        <v>30000</v>
      </c>
      <c r="T43" s="87">
        <v>25000</v>
      </c>
      <c r="U43" s="426" t="s">
        <v>695</v>
      </c>
      <c r="V43" s="312"/>
    </row>
    <row r="44" spans="1:22" ht="38.25" customHeight="1" x14ac:dyDescent="0.25">
      <c r="A44" s="456" t="s">
        <v>54</v>
      </c>
      <c r="B44" s="466" t="s">
        <v>759</v>
      </c>
      <c r="C44" s="88"/>
      <c r="D44" s="88"/>
      <c r="E44" s="455"/>
      <c r="F44" s="454"/>
      <c r="G44" s="89"/>
      <c r="H44" s="90">
        <f>+SUBTOTAL(109,H46:H46)</f>
        <v>386000</v>
      </c>
      <c r="I44" s="90">
        <f>+SUBTOTAL(109,I46:I46)</f>
        <v>0</v>
      </c>
      <c r="J44" s="90">
        <f>+SUBTOTAL(109,J46:J46)</f>
        <v>386000</v>
      </c>
      <c r="K44" s="90"/>
      <c r="L44" s="90">
        <f t="shared" ref="L44:Q44" si="12">+SUBTOTAL(109,L46:L46)</f>
        <v>7000</v>
      </c>
      <c r="M44" s="90">
        <f t="shared" si="12"/>
        <v>379000</v>
      </c>
      <c r="N44" s="90">
        <f t="shared" si="12"/>
        <v>72978.864999999991</v>
      </c>
      <c r="O44" s="90">
        <f t="shared" si="12"/>
        <v>107000</v>
      </c>
      <c r="P44" s="90">
        <f t="shared" si="12"/>
        <v>7000</v>
      </c>
      <c r="Q44" s="90">
        <f t="shared" si="12"/>
        <v>65978.864999999991</v>
      </c>
      <c r="R44" s="90">
        <f t="shared" si="5"/>
        <v>34021.135000000009</v>
      </c>
      <c r="S44" s="90">
        <f>+SUBTOTAL(109,S46:S46)</f>
        <v>70000</v>
      </c>
      <c r="T44" s="90">
        <f>+SUBTOTAL(109,T46:T46)</f>
        <v>34021</v>
      </c>
      <c r="U44" s="426"/>
      <c r="V44" s="55"/>
    </row>
    <row r="45" spans="1:22" s="469" customFormat="1" ht="36" customHeight="1" x14ac:dyDescent="0.25">
      <c r="A45" s="461" t="s">
        <v>20</v>
      </c>
      <c r="B45" s="467" t="s">
        <v>1018</v>
      </c>
      <c r="C45" s="91"/>
      <c r="D45" s="91"/>
      <c r="E45" s="463"/>
      <c r="F45" s="461"/>
      <c r="G45" s="92"/>
      <c r="H45" s="93"/>
      <c r="I45" s="93"/>
      <c r="J45" s="93"/>
      <c r="K45" s="93"/>
      <c r="L45" s="93"/>
      <c r="M45" s="93"/>
      <c r="N45" s="93"/>
      <c r="O45" s="93"/>
      <c r="P45" s="93"/>
      <c r="Q45" s="93"/>
      <c r="R45" s="93">
        <f t="shared" si="5"/>
        <v>0</v>
      </c>
      <c r="S45" s="93"/>
      <c r="T45" s="93"/>
      <c r="U45" s="468"/>
      <c r="V45" s="95"/>
    </row>
    <row r="46" spans="1:22" ht="56.25" x14ac:dyDescent="0.25">
      <c r="A46" s="426">
        <v>1</v>
      </c>
      <c r="B46" s="453" t="s">
        <v>971</v>
      </c>
      <c r="C46" s="454">
        <v>7892320</v>
      </c>
      <c r="D46" s="454"/>
      <c r="E46" s="455"/>
      <c r="F46" s="454"/>
      <c r="G46" s="426" t="s">
        <v>972</v>
      </c>
      <c r="H46" s="87">
        <v>386000</v>
      </c>
      <c r="I46" s="87"/>
      <c r="J46" s="87">
        <v>386000</v>
      </c>
      <c r="K46" s="87">
        <v>0</v>
      </c>
      <c r="L46" s="87">
        <v>7000</v>
      </c>
      <c r="M46" s="87">
        <v>379000</v>
      </c>
      <c r="N46" s="87">
        <f>+L46+Q46</f>
        <v>72978.864999999991</v>
      </c>
      <c r="O46" s="87">
        <v>107000</v>
      </c>
      <c r="P46" s="87">
        <v>7000</v>
      </c>
      <c r="Q46" s="87">
        <f>30000+16311.865+19667</f>
        <v>65978.864999999991</v>
      </c>
      <c r="R46" s="87">
        <f t="shared" si="5"/>
        <v>34021.135000000009</v>
      </c>
      <c r="S46" s="87">
        <v>70000</v>
      </c>
      <c r="T46" s="87">
        <v>34021</v>
      </c>
      <c r="U46" s="426" t="s">
        <v>770</v>
      </c>
      <c r="V46" s="54"/>
    </row>
    <row r="47" spans="1:22" ht="37.5" customHeight="1" x14ac:dyDescent="0.25">
      <c r="A47" s="456" t="s">
        <v>55</v>
      </c>
      <c r="B47" s="466" t="s">
        <v>729</v>
      </c>
      <c r="C47" s="88"/>
      <c r="D47" s="88"/>
      <c r="E47" s="455"/>
      <c r="F47" s="454"/>
      <c r="G47" s="89"/>
      <c r="H47" s="90">
        <f t="shared" ref="H47:Q47" si="13">+SUBTOTAL(109,H49:H51)</f>
        <v>263988</v>
      </c>
      <c r="I47" s="90">
        <f t="shared" si="13"/>
        <v>164000</v>
      </c>
      <c r="J47" s="90">
        <f t="shared" si="13"/>
        <v>119328</v>
      </c>
      <c r="K47" s="90">
        <f t="shared" si="13"/>
        <v>0</v>
      </c>
      <c r="L47" s="90">
        <f t="shared" si="13"/>
        <v>15000</v>
      </c>
      <c r="M47" s="90">
        <f t="shared" si="13"/>
        <v>130123</v>
      </c>
      <c r="N47" s="90">
        <f t="shared" si="13"/>
        <v>62000</v>
      </c>
      <c r="O47" s="90">
        <f t="shared" si="13"/>
        <v>120500</v>
      </c>
      <c r="P47" s="90">
        <f t="shared" si="13"/>
        <v>0</v>
      </c>
      <c r="Q47" s="90">
        <f t="shared" si="13"/>
        <v>47000</v>
      </c>
      <c r="R47" s="90">
        <f t="shared" si="5"/>
        <v>73500</v>
      </c>
      <c r="S47" s="90">
        <f>+SUBTOTAL(109,S49:S51)</f>
        <v>74500</v>
      </c>
      <c r="T47" s="90">
        <f>+SUBTOTAL(109,T49:T51)</f>
        <v>49000</v>
      </c>
      <c r="U47" s="426"/>
      <c r="V47" s="55"/>
    </row>
    <row r="48" spans="1:22" s="469" customFormat="1" ht="31.5" customHeight="1" x14ac:dyDescent="0.25">
      <c r="A48" s="461" t="s">
        <v>20</v>
      </c>
      <c r="B48" s="467" t="s">
        <v>1018</v>
      </c>
      <c r="C48" s="91"/>
      <c r="D48" s="91"/>
      <c r="E48" s="463"/>
      <c r="F48" s="461"/>
      <c r="G48" s="92"/>
      <c r="H48" s="93"/>
      <c r="I48" s="93"/>
      <c r="J48" s="93"/>
      <c r="K48" s="93"/>
      <c r="L48" s="93"/>
      <c r="M48" s="93"/>
      <c r="N48" s="93"/>
      <c r="O48" s="93"/>
      <c r="P48" s="93"/>
      <c r="Q48" s="93"/>
      <c r="R48" s="93">
        <f t="shared" si="5"/>
        <v>0</v>
      </c>
      <c r="S48" s="93"/>
      <c r="T48" s="93"/>
      <c r="U48" s="468"/>
      <c r="V48" s="95"/>
    </row>
    <row r="49" spans="1:22" ht="56.25" x14ac:dyDescent="0.25">
      <c r="A49" s="426">
        <v>1</v>
      </c>
      <c r="B49" s="453" t="s">
        <v>1040</v>
      </c>
      <c r="C49" s="454" t="s">
        <v>1041</v>
      </c>
      <c r="D49" s="454" t="s">
        <v>788</v>
      </c>
      <c r="E49" s="455" t="s">
        <v>1042</v>
      </c>
      <c r="F49" s="454" t="s">
        <v>1043</v>
      </c>
      <c r="G49" s="426" t="s">
        <v>1044</v>
      </c>
      <c r="H49" s="87">
        <v>164000</v>
      </c>
      <c r="I49" s="87">
        <v>164000</v>
      </c>
      <c r="J49" s="87">
        <v>0</v>
      </c>
      <c r="K49" s="87"/>
      <c r="L49" s="87">
        <v>15000</v>
      </c>
      <c r="M49" s="87">
        <v>30135</v>
      </c>
      <c r="N49" s="87">
        <f>+L49+Q49</f>
        <v>30000</v>
      </c>
      <c r="O49" s="87">
        <v>30000</v>
      </c>
      <c r="P49" s="87"/>
      <c r="Q49" s="87">
        <v>15000</v>
      </c>
      <c r="R49" s="87">
        <f t="shared" si="5"/>
        <v>15000</v>
      </c>
      <c r="S49" s="87">
        <v>4000</v>
      </c>
      <c r="T49" s="87">
        <v>4000</v>
      </c>
      <c r="U49" s="426" t="s">
        <v>1045</v>
      </c>
      <c r="V49" s="54"/>
    </row>
    <row r="50" spans="1:22" ht="56.25" x14ac:dyDescent="0.25">
      <c r="A50" s="426">
        <v>2</v>
      </c>
      <c r="B50" s="453" t="s">
        <v>1046</v>
      </c>
      <c r="C50" s="454">
        <v>7939527</v>
      </c>
      <c r="D50" s="454"/>
      <c r="E50" s="455"/>
      <c r="F50" s="454"/>
      <c r="G50" s="426" t="s">
        <v>1047</v>
      </c>
      <c r="H50" s="87">
        <v>41488</v>
      </c>
      <c r="I50" s="87"/>
      <c r="J50" s="87">
        <v>60828</v>
      </c>
      <c r="K50" s="87"/>
      <c r="L50" s="87">
        <v>0</v>
      </c>
      <c r="M50" s="87">
        <v>41488</v>
      </c>
      <c r="N50" s="87">
        <f>+L50+Q50</f>
        <v>12000</v>
      </c>
      <c r="O50" s="87">
        <v>37500</v>
      </c>
      <c r="P50" s="87"/>
      <c r="Q50" s="87">
        <f>10000+2000</f>
        <v>12000</v>
      </c>
      <c r="R50" s="87">
        <f t="shared" si="5"/>
        <v>25500</v>
      </c>
      <c r="S50" s="87">
        <v>27500</v>
      </c>
      <c r="T50" s="87">
        <v>20000</v>
      </c>
      <c r="U50" s="426" t="s">
        <v>1045</v>
      </c>
      <c r="V50" s="54"/>
    </row>
    <row r="51" spans="1:22" ht="56.25" x14ac:dyDescent="0.25">
      <c r="A51" s="426">
        <v>3</v>
      </c>
      <c r="B51" s="453" t="s">
        <v>1048</v>
      </c>
      <c r="C51" s="454" t="s">
        <v>1049</v>
      </c>
      <c r="D51" s="454"/>
      <c r="E51" s="455"/>
      <c r="F51" s="454"/>
      <c r="G51" s="426" t="s">
        <v>1050</v>
      </c>
      <c r="H51" s="87">
        <v>58500</v>
      </c>
      <c r="I51" s="87"/>
      <c r="J51" s="87">
        <v>58500</v>
      </c>
      <c r="K51" s="87">
        <f>+H51-J51</f>
        <v>0</v>
      </c>
      <c r="L51" s="87">
        <v>0</v>
      </c>
      <c r="M51" s="87">
        <v>58500</v>
      </c>
      <c r="N51" s="87">
        <f>+L51+Q51</f>
        <v>20000</v>
      </c>
      <c r="O51" s="87">
        <v>53000</v>
      </c>
      <c r="P51" s="87"/>
      <c r="Q51" s="87">
        <f>10000+10000</f>
        <v>20000</v>
      </c>
      <c r="R51" s="87">
        <f t="shared" si="5"/>
        <v>33000</v>
      </c>
      <c r="S51" s="87">
        <v>43000</v>
      </c>
      <c r="T51" s="87">
        <v>25000</v>
      </c>
      <c r="U51" s="426" t="s">
        <v>1051</v>
      </c>
      <c r="V51" s="54"/>
    </row>
    <row r="52" spans="1:22" s="324" customFormat="1" ht="56.25" x14ac:dyDescent="0.25">
      <c r="A52" s="457" t="s">
        <v>1052</v>
      </c>
      <c r="B52" s="466" t="s">
        <v>1053</v>
      </c>
      <c r="C52" s="456"/>
      <c r="D52" s="456"/>
      <c r="E52" s="458"/>
      <c r="F52" s="456"/>
      <c r="G52" s="457"/>
      <c r="H52" s="96">
        <f t="shared" ref="H52:Q52" si="14">+H53+H56</f>
        <v>1033500</v>
      </c>
      <c r="I52" s="96">
        <f t="shared" si="14"/>
        <v>0</v>
      </c>
      <c r="J52" s="96">
        <f t="shared" si="14"/>
        <v>985500</v>
      </c>
      <c r="K52" s="96">
        <f t="shared" si="14"/>
        <v>0</v>
      </c>
      <c r="L52" s="96">
        <f t="shared" si="14"/>
        <v>1000</v>
      </c>
      <c r="M52" s="96">
        <f t="shared" si="14"/>
        <v>1032500</v>
      </c>
      <c r="N52" s="96">
        <f t="shared" si="14"/>
        <v>39000</v>
      </c>
      <c r="O52" s="96">
        <f t="shared" si="14"/>
        <v>674600</v>
      </c>
      <c r="P52" s="96">
        <f t="shared" si="14"/>
        <v>1000</v>
      </c>
      <c r="Q52" s="96">
        <f t="shared" si="14"/>
        <v>38000</v>
      </c>
      <c r="R52" s="96">
        <f t="shared" si="5"/>
        <v>635600</v>
      </c>
      <c r="S52" s="96">
        <f>+S53+S56</f>
        <v>451500</v>
      </c>
      <c r="T52" s="96">
        <f>+T53+T56</f>
        <v>140125</v>
      </c>
      <c r="U52" s="457"/>
      <c r="V52" s="97"/>
    </row>
    <row r="53" spans="1:22" s="324" customFormat="1" ht="45" customHeight="1" x14ac:dyDescent="0.25">
      <c r="A53" s="457" t="s">
        <v>17</v>
      </c>
      <c r="B53" s="466" t="s">
        <v>1018</v>
      </c>
      <c r="C53" s="456"/>
      <c r="D53" s="456"/>
      <c r="E53" s="458"/>
      <c r="F53" s="456"/>
      <c r="G53" s="457"/>
      <c r="H53" s="96">
        <f t="shared" ref="H53:T53" si="15">SUBTOTAL(109,H54:H55)</f>
        <v>169500</v>
      </c>
      <c r="I53" s="96">
        <f t="shared" si="15"/>
        <v>0</v>
      </c>
      <c r="J53" s="96">
        <f t="shared" si="15"/>
        <v>137500</v>
      </c>
      <c r="K53" s="96">
        <f t="shared" si="15"/>
        <v>0</v>
      </c>
      <c r="L53" s="96">
        <f t="shared" si="15"/>
        <v>0</v>
      </c>
      <c r="M53" s="96">
        <f t="shared" si="15"/>
        <v>169500</v>
      </c>
      <c r="N53" s="96">
        <f t="shared" si="15"/>
        <v>34500</v>
      </c>
      <c r="O53" s="96">
        <f t="shared" si="15"/>
        <v>133500</v>
      </c>
      <c r="P53" s="96">
        <f t="shared" si="15"/>
        <v>0</v>
      </c>
      <c r="Q53" s="96">
        <f t="shared" si="15"/>
        <v>34500</v>
      </c>
      <c r="R53" s="96">
        <f t="shared" si="15"/>
        <v>99000</v>
      </c>
      <c r="S53" s="96">
        <f t="shared" si="15"/>
        <v>72500</v>
      </c>
      <c r="T53" s="96">
        <f t="shared" si="15"/>
        <v>40000</v>
      </c>
      <c r="U53" s="457"/>
      <c r="V53" s="97"/>
    </row>
    <row r="54" spans="1:22" ht="48.75" customHeight="1" x14ac:dyDescent="0.25">
      <c r="A54" s="426">
        <v>1</v>
      </c>
      <c r="B54" s="453" t="s">
        <v>1054</v>
      </c>
      <c r="C54" s="454">
        <v>7953262</v>
      </c>
      <c r="D54" s="454"/>
      <c r="E54" s="455"/>
      <c r="F54" s="454"/>
      <c r="G54" s="426" t="s">
        <v>1055</v>
      </c>
      <c r="H54" s="87">
        <v>87000</v>
      </c>
      <c r="I54" s="87"/>
      <c r="J54" s="87">
        <v>55000</v>
      </c>
      <c r="K54" s="87"/>
      <c r="L54" s="87">
        <v>0</v>
      </c>
      <c r="M54" s="87">
        <v>87000</v>
      </c>
      <c r="N54" s="87">
        <f>+L54+Q54</f>
        <v>32000</v>
      </c>
      <c r="O54" s="87">
        <v>78500</v>
      </c>
      <c r="P54" s="87"/>
      <c r="Q54" s="87">
        <f>20000+3500+8500</f>
        <v>32000</v>
      </c>
      <c r="R54" s="87">
        <f t="shared" ref="R54:R63" si="16">+O54-P54-Q54</f>
        <v>46500</v>
      </c>
      <c r="S54" s="87">
        <f>30000-12000</f>
        <v>18000</v>
      </c>
      <c r="T54" s="87">
        <v>15000</v>
      </c>
      <c r="U54" s="426" t="s">
        <v>758</v>
      </c>
      <c r="V54" s="54"/>
    </row>
    <row r="55" spans="1:22" ht="63.75" customHeight="1" x14ac:dyDescent="0.25">
      <c r="A55" s="426">
        <v>2</v>
      </c>
      <c r="B55" s="453" t="s">
        <v>1056</v>
      </c>
      <c r="C55" s="454" t="s">
        <v>1057</v>
      </c>
      <c r="D55" s="454"/>
      <c r="E55" s="455"/>
      <c r="F55" s="454"/>
      <c r="G55" s="426" t="s">
        <v>1058</v>
      </c>
      <c r="H55" s="87">
        <v>82500</v>
      </c>
      <c r="I55" s="87"/>
      <c r="J55" s="87">
        <f>+H55</f>
        <v>82500</v>
      </c>
      <c r="K55" s="87"/>
      <c r="L55" s="87">
        <v>0</v>
      </c>
      <c r="M55" s="87">
        <v>82500</v>
      </c>
      <c r="N55" s="87">
        <f>+L55+Q55</f>
        <v>2500</v>
      </c>
      <c r="O55" s="87">
        <v>55000</v>
      </c>
      <c r="P55" s="87"/>
      <c r="Q55" s="87">
        <f>500+2000</f>
        <v>2500</v>
      </c>
      <c r="R55" s="87">
        <f t="shared" si="16"/>
        <v>52500</v>
      </c>
      <c r="S55" s="87">
        <v>54500</v>
      </c>
      <c r="T55" s="87">
        <v>25000</v>
      </c>
      <c r="U55" s="426" t="s">
        <v>791</v>
      </c>
      <c r="V55" s="54"/>
    </row>
    <row r="56" spans="1:22" s="324" customFormat="1" ht="33" customHeight="1" x14ac:dyDescent="0.25">
      <c r="A56" s="457" t="s">
        <v>30</v>
      </c>
      <c r="B56" s="466" t="s">
        <v>1037</v>
      </c>
      <c r="C56" s="456"/>
      <c r="D56" s="456"/>
      <c r="E56" s="458"/>
      <c r="F56" s="456"/>
      <c r="G56" s="457"/>
      <c r="H56" s="96">
        <f t="shared" ref="H56:Q56" si="17">SUBTOTAL(109,H57:H63)</f>
        <v>864000</v>
      </c>
      <c r="I56" s="96">
        <f t="shared" si="17"/>
        <v>0</v>
      </c>
      <c r="J56" s="96">
        <f t="shared" si="17"/>
        <v>848000</v>
      </c>
      <c r="K56" s="96">
        <f t="shared" si="17"/>
        <v>0</v>
      </c>
      <c r="L56" s="96">
        <f t="shared" si="17"/>
        <v>1000</v>
      </c>
      <c r="M56" s="96">
        <f t="shared" si="17"/>
        <v>863000</v>
      </c>
      <c r="N56" s="96">
        <f t="shared" si="17"/>
        <v>4500</v>
      </c>
      <c r="O56" s="96">
        <f t="shared" si="17"/>
        <v>541100</v>
      </c>
      <c r="P56" s="96">
        <f t="shared" si="17"/>
        <v>1000</v>
      </c>
      <c r="Q56" s="96">
        <f t="shared" si="17"/>
        <v>3500</v>
      </c>
      <c r="R56" s="96">
        <f t="shared" si="16"/>
        <v>536600</v>
      </c>
      <c r="S56" s="96">
        <f>SUBTOTAL(109,S57:S63)</f>
        <v>379000</v>
      </c>
      <c r="T56" s="96">
        <f>SUBTOTAL(109,T57:T63)</f>
        <v>100125</v>
      </c>
      <c r="U56" s="457"/>
      <c r="V56" s="97"/>
    </row>
    <row r="57" spans="1:22" ht="56.25" x14ac:dyDescent="0.25">
      <c r="A57" s="426">
        <v>1</v>
      </c>
      <c r="B57" s="453" t="s">
        <v>974</v>
      </c>
      <c r="C57" s="454"/>
      <c r="D57" s="454"/>
      <c r="E57" s="455"/>
      <c r="F57" s="454"/>
      <c r="G57" s="426" t="s">
        <v>975</v>
      </c>
      <c r="H57" s="87">
        <v>234000</v>
      </c>
      <c r="I57" s="87"/>
      <c r="J57" s="87">
        <f>+H57</f>
        <v>234000</v>
      </c>
      <c r="K57" s="87"/>
      <c r="L57" s="87">
        <v>0</v>
      </c>
      <c r="M57" s="87">
        <v>234000</v>
      </c>
      <c r="N57" s="87">
        <f t="shared" ref="N57:N63" si="18">+L57+Q57</f>
        <v>500</v>
      </c>
      <c r="O57" s="87">
        <v>120000</v>
      </c>
      <c r="P57" s="87"/>
      <c r="Q57" s="87">
        <v>500</v>
      </c>
      <c r="R57" s="87">
        <f t="shared" si="16"/>
        <v>119500</v>
      </c>
      <c r="S57" s="87">
        <v>119500</v>
      </c>
      <c r="T57" s="87">
        <v>40125</v>
      </c>
      <c r="U57" s="426" t="s">
        <v>804</v>
      </c>
      <c r="V57" s="54"/>
    </row>
    <row r="58" spans="1:22" ht="56.25" x14ac:dyDescent="0.25">
      <c r="A58" s="426">
        <v>2</v>
      </c>
      <c r="B58" s="453" t="s">
        <v>1059</v>
      </c>
      <c r="C58" s="454"/>
      <c r="D58" s="454"/>
      <c r="E58" s="455"/>
      <c r="F58" s="454"/>
      <c r="G58" s="426" t="s">
        <v>1039</v>
      </c>
      <c r="H58" s="87">
        <v>100000</v>
      </c>
      <c r="I58" s="87"/>
      <c r="J58" s="87">
        <v>120000</v>
      </c>
      <c r="K58" s="87"/>
      <c r="L58" s="87">
        <v>0</v>
      </c>
      <c r="M58" s="87">
        <v>100000</v>
      </c>
      <c r="N58" s="87">
        <f t="shared" si="18"/>
        <v>500</v>
      </c>
      <c r="O58" s="87">
        <v>75000</v>
      </c>
      <c r="P58" s="87"/>
      <c r="Q58" s="87">
        <v>500</v>
      </c>
      <c r="R58" s="87">
        <f t="shared" si="16"/>
        <v>74500</v>
      </c>
      <c r="S58" s="87">
        <v>50000</v>
      </c>
      <c r="T58" s="87">
        <v>10000</v>
      </c>
      <c r="U58" s="426" t="s">
        <v>636</v>
      </c>
      <c r="V58" s="312"/>
    </row>
    <row r="59" spans="1:22" ht="56.25" x14ac:dyDescent="0.25">
      <c r="A59" s="426">
        <v>3</v>
      </c>
      <c r="B59" s="453" t="s">
        <v>1060</v>
      </c>
      <c r="C59" s="454"/>
      <c r="D59" s="454"/>
      <c r="E59" s="455"/>
      <c r="F59" s="454"/>
      <c r="G59" s="426" t="s">
        <v>1039</v>
      </c>
      <c r="H59" s="87">
        <v>125000</v>
      </c>
      <c r="I59" s="87"/>
      <c r="J59" s="87">
        <v>125000</v>
      </c>
      <c r="K59" s="87">
        <v>0</v>
      </c>
      <c r="L59" s="87">
        <v>0</v>
      </c>
      <c r="M59" s="87">
        <v>125000</v>
      </c>
      <c r="N59" s="87">
        <f t="shared" si="18"/>
        <v>500</v>
      </c>
      <c r="O59" s="87">
        <v>90000</v>
      </c>
      <c r="P59" s="87"/>
      <c r="Q59" s="87">
        <v>500</v>
      </c>
      <c r="R59" s="87">
        <f t="shared" si="16"/>
        <v>89500</v>
      </c>
      <c r="S59" s="87">
        <v>40000</v>
      </c>
      <c r="T59" s="87">
        <v>10000</v>
      </c>
      <c r="U59" s="426" t="s">
        <v>630</v>
      </c>
      <c r="V59" s="312"/>
    </row>
    <row r="60" spans="1:22" ht="56.25" x14ac:dyDescent="0.25">
      <c r="A60" s="426">
        <v>4</v>
      </c>
      <c r="B60" s="453" t="s">
        <v>1061</v>
      </c>
      <c r="C60" s="454"/>
      <c r="D60" s="454"/>
      <c r="E60" s="455"/>
      <c r="F60" s="454"/>
      <c r="G60" s="426" t="s">
        <v>1039</v>
      </c>
      <c r="H60" s="87">
        <v>100000</v>
      </c>
      <c r="I60" s="87"/>
      <c r="J60" s="87">
        <v>100000</v>
      </c>
      <c r="K60" s="87"/>
      <c r="L60" s="87">
        <v>0</v>
      </c>
      <c r="M60" s="87">
        <v>100000</v>
      </c>
      <c r="N60" s="87">
        <f t="shared" si="18"/>
        <v>500</v>
      </c>
      <c r="O60" s="87">
        <v>60000</v>
      </c>
      <c r="P60" s="87"/>
      <c r="Q60" s="87">
        <v>500</v>
      </c>
      <c r="R60" s="87">
        <f t="shared" si="16"/>
        <v>59500</v>
      </c>
      <c r="S60" s="87">
        <v>59500</v>
      </c>
      <c r="T60" s="87">
        <v>10000</v>
      </c>
      <c r="U60" s="426" t="s">
        <v>785</v>
      </c>
      <c r="V60" s="312"/>
    </row>
    <row r="61" spans="1:22" ht="56.25" x14ac:dyDescent="0.25">
      <c r="A61" s="426">
        <v>5</v>
      </c>
      <c r="B61" s="453" t="s">
        <v>1062</v>
      </c>
      <c r="C61" s="454"/>
      <c r="D61" s="454"/>
      <c r="E61" s="455"/>
      <c r="F61" s="454"/>
      <c r="G61" s="426" t="s">
        <v>1039</v>
      </c>
      <c r="H61" s="87">
        <v>120000</v>
      </c>
      <c r="I61" s="87"/>
      <c r="J61" s="87">
        <v>84000</v>
      </c>
      <c r="K61" s="87"/>
      <c r="L61" s="87">
        <v>1000</v>
      </c>
      <c r="M61" s="87">
        <v>119000</v>
      </c>
      <c r="N61" s="87">
        <f t="shared" si="18"/>
        <v>1500</v>
      </c>
      <c r="O61" s="87">
        <v>76000</v>
      </c>
      <c r="P61" s="87">
        <v>1000</v>
      </c>
      <c r="Q61" s="87">
        <v>500</v>
      </c>
      <c r="R61" s="87">
        <f t="shared" si="16"/>
        <v>74500</v>
      </c>
      <c r="S61" s="87">
        <v>60000</v>
      </c>
      <c r="T61" s="87">
        <v>10000</v>
      </c>
      <c r="U61" s="426" t="s">
        <v>1063</v>
      </c>
      <c r="V61" s="312"/>
    </row>
    <row r="62" spans="1:22" ht="56.25" x14ac:dyDescent="0.25">
      <c r="A62" s="426">
        <v>6</v>
      </c>
      <c r="B62" s="453" t="s">
        <v>1064</v>
      </c>
      <c r="C62" s="454"/>
      <c r="D62" s="454"/>
      <c r="E62" s="455"/>
      <c r="F62" s="454"/>
      <c r="G62" s="426" t="s">
        <v>1039</v>
      </c>
      <c r="H62" s="87">
        <v>75000</v>
      </c>
      <c r="I62" s="87"/>
      <c r="J62" s="87">
        <v>75000</v>
      </c>
      <c r="K62" s="87">
        <f>+H62-J62</f>
        <v>0</v>
      </c>
      <c r="L62" s="87">
        <v>0</v>
      </c>
      <c r="M62" s="87">
        <v>75000</v>
      </c>
      <c r="N62" s="87">
        <f t="shared" si="18"/>
        <v>500</v>
      </c>
      <c r="O62" s="87">
        <v>45100</v>
      </c>
      <c r="P62" s="87"/>
      <c r="Q62" s="87">
        <v>500</v>
      </c>
      <c r="R62" s="87">
        <f t="shared" si="16"/>
        <v>44600</v>
      </c>
      <c r="S62" s="87">
        <v>10000</v>
      </c>
      <c r="T62" s="87">
        <v>10000</v>
      </c>
      <c r="U62" s="426" t="s">
        <v>1065</v>
      </c>
      <c r="V62" s="312"/>
    </row>
    <row r="63" spans="1:22" ht="56.25" x14ac:dyDescent="0.25">
      <c r="A63" s="426">
        <v>7</v>
      </c>
      <c r="B63" s="453" t="s">
        <v>1066</v>
      </c>
      <c r="C63" s="454"/>
      <c r="D63" s="454"/>
      <c r="E63" s="455"/>
      <c r="F63" s="454"/>
      <c r="G63" s="426" t="s">
        <v>1039</v>
      </c>
      <c r="H63" s="87">
        <v>110000</v>
      </c>
      <c r="I63" s="87"/>
      <c r="J63" s="87">
        <v>110000</v>
      </c>
      <c r="K63" s="87">
        <f>+H63-J63</f>
        <v>0</v>
      </c>
      <c r="L63" s="87">
        <v>0</v>
      </c>
      <c r="M63" s="87">
        <v>110000</v>
      </c>
      <c r="N63" s="87">
        <f t="shared" si="18"/>
        <v>500</v>
      </c>
      <c r="O63" s="87">
        <v>75000</v>
      </c>
      <c r="P63" s="87"/>
      <c r="Q63" s="87">
        <v>500</v>
      </c>
      <c r="R63" s="87">
        <f t="shared" si="16"/>
        <v>74500</v>
      </c>
      <c r="S63" s="87">
        <v>40000</v>
      </c>
      <c r="T63" s="87">
        <v>10000</v>
      </c>
      <c r="U63" s="426" t="s">
        <v>709</v>
      </c>
      <c r="V63" s="312"/>
    </row>
    <row r="64" spans="1:22" ht="6.75" customHeight="1" x14ac:dyDescent="0.25">
      <c r="A64" s="470"/>
      <c r="B64" s="325"/>
      <c r="C64" s="470"/>
      <c r="D64" s="325"/>
      <c r="E64" s="325"/>
      <c r="F64" s="325"/>
      <c r="G64" s="325"/>
      <c r="H64" s="325"/>
      <c r="I64" s="325"/>
      <c r="J64" s="325"/>
      <c r="K64" s="325"/>
      <c r="L64" s="325"/>
      <c r="M64" s="325"/>
      <c r="N64" s="325"/>
      <c r="O64" s="325"/>
      <c r="P64" s="325"/>
      <c r="Q64" s="325"/>
      <c r="R64" s="325"/>
      <c r="S64" s="325"/>
      <c r="T64" s="471"/>
      <c r="U64" s="472"/>
      <c r="V64" s="470"/>
    </row>
    <row r="65" spans="1:22" s="476" customFormat="1" ht="12" customHeight="1" x14ac:dyDescent="0.25">
      <c r="A65" s="473"/>
      <c r="B65" s="323"/>
      <c r="C65" s="473"/>
      <c r="D65" s="323"/>
      <c r="E65" s="323"/>
      <c r="F65" s="323"/>
      <c r="G65" s="323"/>
      <c r="H65" s="323"/>
      <c r="I65" s="323"/>
      <c r="J65" s="323"/>
      <c r="K65" s="323"/>
      <c r="L65" s="323"/>
      <c r="M65" s="323"/>
      <c r="N65" s="323"/>
      <c r="O65" s="323"/>
      <c r="P65" s="323"/>
      <c r="Q65" s="323"/>
      <c r="R65" s="323"/>
      <c r="S65" s="323"/>
      <c r="T65" s="474"/>
      <c r="U65" s="475"/>
      <c r="V65" s="473"/>
    </row>
    <row r="66" spans="1:22" s="476" customFormat="1" ht="30.75" customHeight="1" x14ac:dyDescent="0.25">
      <c r="A66" s="473"/>
      <c r="B66" s="323"/>
      <c r="C66" s="473"/>
      <c r="D66" s="323"/>
      <c r="E66" s="323"/>
      <c r="F66" s="323"/>
      <c r="G66" s="323"/>
      <c r="H66" s="323"/>
      <c r="I66" s="323"/>
      <c r="J66" s="323"/>
      <c r="K66" s="323"/>
      <c r="L66" s="323"/>
      <c r="M66" s="323"/>
      <c r="N66" s="323"/>
      <c r="O66" s="477"/>
      <c r="P66" s="477"/>
      <c r="Q66" s="477"/>
      <c r="R66" s="624"/>
      <c r="S66" s="624"/>
      <c r="T66" s="624"/>
      <c r="U66" s="624"/>
      <c r="V66" s="624"/>
    </row>
  </sheetData>
  <mergeCells count="27">
    <mergeCell ref="S5:S8"/>
    <mergeCell ref="A1:V1"/>
    <mergeCell ref="A2:V2"/>
    <mergeCell ref="A3:V3"/>
    <mergeCell ref="A5:A8"/>
    <mergeCell ref="B5:B8"/>
    <mergeCell ref="C5:C8"/>
    <mergeCell ref="D5:D8"/>
    <mergeCell ref="E5:E8"/>
    <mergeCell ref="F5:F8"/>
    <mergeCell ref="G5:K5"/>
    <mergeCell ref="R66:V66"/>
    <mergeCell ref="T5:T8"/>
    <mergeCell ref="U5:U8"/>
    <mergeCell ref="V5:V8"/>
    <mergeCell ref="G6:G8"/>
    <mergeCell ref="H6:H8"/>
    <mergeCell ref="I7:I8"/>
    <mergeCell ref="J7:J8"/>
    <mergeCell ref="K7:K8"/>
    <mergeCell ref="O7:O8"/>
    <mergeCell ref="P7:Q7"/>
    <mergeCell ref="L5:L8"/>
    <mergeCell ref="M5:M8"/>
    <mergeCell ref="N5:N8"/>
    <mergeCell ref="O5:Q6"/>
    <mergeCell ref="R5:R8"/>
  </mergeCells>
  <printOptions horizontalCentered="1"/>
  <pageMargins left="0.5" right="0.5" top="0.5" bottom="0.5" header="0.3" footer="0.3"/>
  <pageSetup paperSize="9" scale="66" fitToHeight="0"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zoomScale="85" zoomScaleNormal="85" workbookViewId="0">
      <selection activeCell="C11" sqref="C11"/>
    </sheetView>
  </sheetViews>
  <sheetFormatPr defaultColWidth="9.140625" defaultRowHeight="18.75" x14ac:dyDescent="0.25"/>
  <cols>
    <col min="1" max="1" width="8.140625" style="374" customWidth="1"/>
    <col min="2" max="2" width="63" style="375" customWidth="1"/>
    <col min="3" max="3" width="17.5703125" style="376" customWidth="1"/>
    <col min="4" max="4" width="13.42578125" style="377" customWidth="1"/>
    <col min="5" max="5" width="13.85546875" style="377" customWidth="1"/>
    <col min="6" max="6" width="13.5703125" style="377" hidden="1" customWidth="1"/>
    <col min="7" max="7" width="14.7109375" style="377" customWidth="1"/>
    <col min="8" max="9" width="15" style="377" customWidth="1"/>
    <col min="10" max="10" width="15" style="377" hidden="1" customWidth="1"/>
    <col min="11" max="11" width="15" style="377" customWidth="1"/>
    <col min="12" max="12" width="30" style="377" hidden="1" customWidth="1"/>
    <col min="13" max="13" width="13.7109375" style="377" customWidth="1"/>
    <col min="14" max="14" width="12.5703125" style="326" customWidth="1"/>
    <col min="15" max="15" width="11.42578125" style="326" customWidth="1"/>
    <col min="16" max="16384" width="9.140625" style="326"/>
  </cols>
  <sheetData>
    <row r="1" spans="1:15" s="395" customFormat="1" ht="37.5" customHeight="1" x14ac:dyDescent="0.25">
      <c r="A1" s="595" t="s">
        <v>1086</v>
      </c>
      <c r="B1" s="595"/>
      <c r="C1" s="595"/>
      <c r="D1" s="595"/>
      <c r="E1" s="595"/>
      <c r="F1" s="595"/>
      <c r="G1" s="595"/>
      <c r="H1" s="595"/>
      <c r="I1" s="595"/>
      <c r="J1" s="595"/>
      <c r="K1" s="595"/>
      <c r="L1" s="595"/>
      <c r="M1" s="595"/>
      <c r="O1" s="480"/>
    </row>
    <row r="2" spans="1:15" s="395" customFormat="1" ht="23.25" customHeight="1" x14ac:dyDescent="0.25">
      <c r="A2" s="596" t="s">
        <v>1093</v>
      </c>
      <c r="B2" s="596"/>
      <c r="C2" s="596"/>
      <c r="D2" s="596"/>
      <c r="E2" s="596"/>
      <c r="F2" s="596"/>
      <c r="G2" s="596"/>
      <c r="H2" s="596"/>
      <c r="I2" s="596"/>
      <c r="J2" s="596"/>
      <c r="K2" s="596"/>
      <c r="L2" s="596"/>
      <c r="M2" s="596"/>
      <c r="O2" s="480"/>
    </row>
    <row r="3" spans="1:15" s="395" customFormat="1" ht="26.45" customHeight="1" x14ac:dyDescent="0.25">
      <c r="A3" s="597" t="s">
        <v>1</v>
      </c>
      <c r="B3" s="597"/>
      <c r="C3" s="597"/>
      <c r="D3" s="597"/>
      <c r="E3" s="597"/>
      <c r="F3" s="597"/>
      <c r="G3" s="597"/>
      <c r="H3" s="597"/>
      <c r="I3" s="597"/>
      <c r="J3" s="597"/>
      <c r="K3" s="597"/>
      <c r="L3" s="597"/>
      <c r="M3" s="597"/>
      <c r="O3" s="480"/>
    </row>
    <row r="4" spans="1:15" s="395" customFormat="1" ht="24" customHeight="1" x14ac:dyDescent="0.25">
      <c r="A4" s="560" t="s">
        <v>65</v>
      </c>
      <c r="B4" s="560" t="s">
        <v>606</v>
      </c>
      <c r="C4" s="644" t="s">
        <v>645</v>
      </c>
      <c r="D4" s="645"/>
      <c r="E4" s="646"/>
      <c r="F4" s="560" t="s">
        <v>1067</v>
      </c>
      <c r="G4" s="643" t="s">
        <v>1068</v>
      </c>
      <c r="H4" s="643"/>
      <c r="I4" s="643"/>
      <c r="J4" s="643"/>
      <c r="K4" s="647" t="s">
        <v>1134</v>
      </c>
      <c r="L4" s="647" t="s">
        <v>607</v>
      </c>
      <c r="M4" s="560" t="s">
        <v>654</v>
      </c>
      <c r="O4" s="480"/>
    </row>
    <row r="5" spans="1:15" s="249" customFormat="1" ht="22.5" customHeight="1" x14ac:dyDescent="0.25">
      <c r="A5" s="561"/>
      <c r="B5" s="561"/>
      <c r="C5" s="560" t="s">
        <v>957</v>
      </c>
      <c r="D5" s="640" t="s">
        <v>658</v>
      </c>
      <c r="E5" s="641"/>
      <c r="F5" s="561"/>
      <c r="G5" s="558" t="s">
        <v>10</v>
      </c>
      <c r="H5" s="642" t="s">
        <v>11</v>
      </c>
      <c r="I5" s="642"/>
      <c r="J5" s="642"/>
      <c r="K5" s="648"/>
      <c r="L5" s="648"/>
      <c r="M5" s="561"/>
      <c r="O5" s="481"/>
    </row>
    <row r="6" spans="1:15" s="249" customFormat="1" ht="18.75" customHeight="1" x14ac:dyDescent="0.25">
      <c r="A6" s="561"/>
      <c r="B6" s="561"/>
      <c r="C6" s="561"/>
      <c r="D6" s="560" t="s">
        <v>662</v>
      </c>
      <c r="E6" s="560" t="s">
        <v>958</v>
      </c>
      <c r="F6" s="561"/>
      <c r="G6" s="558"/>
      <c r="H6" s="643" t="s">
        <v>959</v>
      </c>
      <c r="I6" s="643" t="s">
        <v>960</v>
      </c>
      <c r="J6" s="643" t="s">
        <v>1069</v>
      </c>
      <c r="K6" s="648"/>
      <c r="L6" s="648"/>
      <c r="M6" s="561"/>
      <c r="O6" s="481"/>
    </row>
    <row r="7" spans="1:15" s="249" customFormat="1" x14ac:dyDescent="0.25">
      <c r="A7" s="561"/>
      <c r="B7" s="561"/>
      <c r="C7" s="561"/>
      <c r="D7" s="561"/>
      <c r="E7" s="561"/>
      <c r="F7" s="561"/>
      <c r="G7" s="558"/>
      <c r="H7" s="643"/>
      <c r="I7" s="643"/>
      <c r="J7" s="643"/>
      <c r="K7" s="648"/>
      <c r="L7" s="648"/>
      <c r="M7" s="561"/>
      <c r="O7" s="481"/>
    </row>
    <row r="8" spans="1:15" s="249" customFormat="1" ht="30.75" customHeight="1" x14ac:dyDescent="0.25">
      <c r="A8" s="562"/>
      <c r="B8" s="562"/>
      <c r="C8" s="562"/>
      <c r="D8" s="562"/>
      <c r="E8" s="562"/>
      <c r="F8" s="562"/>
      <c r="G8" s="558"/>
      <c r="H8" s="643"/>
      <c r="I8" s="643"/>
      <c r="J8" s="643"/>
      <c r="K8" s="649"/>
      <c r="L8" s="649"/>
      <c r="M8" s="562"/>
      <c r="O8" s="481"/>
    </row>
    <row r="9" spans="1:15" s="328" customFormat="1" ht="38.25" customHeight="1" x14ac:dyDescent="0.25">
      <c r="A9" s="327"/>
      <c r="B9" s="300" t="s">
        <v>961</v>
      </c>
      <c r="C9" s="301"/>
      <c r="D9" s="41">
        <f t="shared" ref="D9:K9" si="0">+D10+D13</f>
        <v>21000</v>
      </c>
      <c r="E9" s="41">
        <f t="shared" si="0"/>
        <v>21000</v>
      </c>
      <c r="F9" s="41">
        <f t="shared" si="0"/>
        <v>5000</v>
      </c>
      <c r="G9" s="41">
        <f t="shared" si="0"/>
        <v>44000</v>
      </c>
      <c r="H9" s="41">
        <f t="shared" si="0"/>
        <v>4000</v>
      </c>
      <c r="I9" s="41">
        <f t="shared" si="0"/>
        <v>11000</v>
      </c>
      <c r="J9" s="41">
        <f t="shared" si="0"/>
        <v>29000</v>
      </c>
      <c r="K9" s="41">
        <f t="shared" si="0"/>
        <v>10000</v>
      </c>
      <c r="L9" s="41"/>
      <c r="M9" s="301"/>
      <c r="O9" s="482"/>
    </row>
    <row r="10" spans="1:15" s="409" customFormat="1" ht="60.75" customHeight="1" x14ac:dyDescent="0.25">
      <c r="A10" s="315" t="s">
        <v>17</v>
      </c>
      <c r="B10" s="405" t="s">
        <v>1070</v>
      </c>
      <c r="C10" s="315"/>
      <c r="D10" s="52">
        <f t="shared" ref="D10:K10" si="1">SUM(D12:D12)</f>
        <v>21000</v>
      </c>
      <c r="E10" s="52">
        <f t="shared" si="1"/>
        <v>21000</v>
      </c>
      <c r="F10" s="52">
        <f t="shared" si="1"/>
        <v>5000</v>
      </c>
      <c r="G10" s="52">
        <f t="shared" si="1"/>
        <v>19000</v>
      </c>
      <c r="H10" s="52">
        <f t="shared" si="1"/>
        <v>0</v>
      </c>
      <c r="I10" s="52">
        <f t="shared" si="1"/>
        <v>5000</v>
      </c>
      <c r="J10" s="52">
        <f t="shared" si="1"/>
        <v>14000</v>
      </c>
      <c r="K10" s="52">
        <f t="shared" si="1"/>
        <v>5000</v>
      </c>
      <c r="L10" s="52"/>
      <c r="M10" s="315"/>
      <c r="O10" s="483"/>
    </row>
    <row r="11" spans="1:15" s="404" customFormat="1" ht="27" customHeight="1" x14ac:dyDescent="0.25">
      <c r="A11" s="484" t="s">
        <v>20</v>
      </c>
      <c r="B11" s="485" t="s">
        <v>1018</v>
      </c>
      <c r="C11" s="484"/>
      <c r="D11" s="98"/>
      <c r="E11" s="98"/>
      <c r="F11" s="98"/>
      <c r="G11" s="50"/>
      <c r="H11" s="98"/>
      <c r="I11" s="98"/>
      <c r="J11" s="98"/>
      <c r="K11" s="98"/>
      <c r="L11" s="98"/>
      <c r="M11" s="484"/>
      <c r="O11" s="486"/>
    </row>
    <row r="12" spans="1:15" s="404" customFormat="1" ht="75" x14ac:dyDescent="0.25">
      <c r="A12" s="310">
        <v>1</v>
      </c>
      <c r="B12" s="410" t="s">
        <v>1071</v>
      </c>
      <c r="C12" s="310" t="s">
        <v>1072</v>
      </c>
      <c r="D12" s="50">
        <v>21000</v>
      </c>
      <c r="E12" s="50">
        <v>21000</v>
      </c>
      <c r="F12" s="50">
        <v>5000</v>
      </c>
      <c r="G12" s="50">
        <v>19000</v>
      </c>
      <c r="H12" s="50"/>
      <c r="I12" s="50">
        <v>5000</v>
      </c>
      <c r="J12" s="50">
        <f>+G12-I12</f>
        <v>14000</v>
      </c>
      <c r="K12" s="50">
        <v>5000</v>
      </c>
      <c r="L12" s="50" t="s">
        <v>985</v>
      </c>
      <c r="M12" s="310"/>
      <c r="N12" s="486"/>
      <c r="O12" s="482"/>
    </row>
    <row r="13" spans="1:15" s="332" customFormat="1" ht="59.25" customHeight="1" x14ac:dyDescent="0.25">
      <c r="A13" s="315" t="s">
        <v>30</v>
      </c>
      <c r="B13" s="405" t="s">
        <v>1073</v>
      </c>
      <c r="C13" s="315"/>
      <c r="D13" s="52"/>
      <c r="E13" s="52"/>
      <c r="F13" s="52"/>
      <c r="G13" s="52">
        <v>25000</v>
      </c>
      <c r="H13" s="52">
        <v>4000</v>
      </c>
      <c r="I13" s="52">
        <v>6000</v>
      </c>
      <c r="J13" s="52">
        <f>+G13-H13-I13</f>
        <v>15000</v>
      </c>
      <c r="K13" s="52">
        <v>5000</v>
      </c>
      <c r="L13" s="52"/>
      <c r="M13" s="487"/>
      <c r="O13" s="488"/>
    </row>
    <row r="14" spans="1:15" ht="3.75" customHeight="1" x14ac:dyDescent="0.25">
      <c r="A14" s="373"/>
      <c r="B14" s="415"/>
      <c r="C14" s="416"/>
      <c r="D14" s="417"/>
      <c r="E14" s="417"/>
      <c r="F14" s="417"/>
      <c r="G14" s="417"/>
      <c r="H14" s="418"/>
      <c r="I14" s="418"/>
      <c r="J14" s="418"/>
      <c r="K14" s="418"/>
      <c r="L14" s="418"/>
      <c r="M14" s="417"/>
    </row>
    <row r="15" spans="1:15" ht="10.5" customHeight="1" x14ac:dyDescent="0.25">
      <c r="A15" s="326"/>
      <c r="B15" s="326"/>
      <c r="C15" s="326"/>
      <c r="D15" s="326"/>
      <c r="E15" s="326"/>
      <c r="F15" s="326"/>
      <c r="G15" s="326"/>
      <c r="H15" s="323"/>
      <c r="I15" s="323"/>
      <c r="J15" s="323"/>
      <c r="K15" s="323"/>
      <c r="L15" s="323"/>
      <c r="M15" s="323"/>
    </row>
    <row r="16" spans="1:15" ht="30" customHeight="1" x14ac:dyDescent="0.25">
      <c r="H16" s="589"/>
      <c r="I16" s="589"/>
      <c r="J16" s="589"/>
      <c r="K16" s="589"/>
      <c r="L16" s="589"/>
      <c r="M16" s="589"/>
    </row>
  </sheetData>
  <mergeCells count="21">
    <mergeCell ref="A1:M1"/>
    <mergeCell ref="A2:M2"/>
    <mergeCell ref="A3:M3"/>
    <mergeCell ref="A4:A8"/>
    <mergeCell ref="B4:B8"/>
    <mergeCell ref="C4:E4"/>
    <mergeCell ref="F4:F8"/>
    <mergeCell ref="G4:J4"/>
    <mergeCell ref="K4:K8"/>
    <mergeCell ref="L4:L8"/>
    <mergeCell ref="H16:M16"/>
    <mergeCell ref="M4:M8"/>
    <mergeCell ref="C5:C8"/>
    <mergeCell ref="D5:E5"/>
    <mergeCell ref="G5:G8"/>
    <mergeCell ref="H5:J5"/>
    <mergeCell ref="D6:D8"/>
    <mergeCell ref="E6:E8"/>
    <mergeCell ref="H6:H8"/>
    <mergeCell ref="I6:I8"/>
    <mergeCell ref="J6:J8"/>
  </mergeCells>
  <printOptions horizontalCentered="1"/>
  <pageMargins left="0.5" right="0.5" top="0.51" bottom="0.5" header="0.25" footer="0.25"/>
  <pageSetup paperSize="9" scale="66"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7"/>
  <sheetViews>
    <sheetView tabSelected="1" topLeftCell="A6" zoomScale="110" zoomScaleNormal="110" workbookViewId="0">
      <pane xSplit="2" ySplit="5" topLeftCell="C185" activePane="bottomRight" state="frozen"/>
      <selection activeCell="A6" sqref="A6"/>
      <selection pane="topRight" activeCell="C6" sqref="C6"/>
      <selection pane="bottomLeft" activeCell="A11" sqref="A11"/>
      <selection pane="bottomRight" activeCell="I186" sqref="I186"/>
    </sheetView>
  </sheetViews>
  <sheetFormatPr defaultColWidth="10.28515625" defaultRowHeight="12.75" x14ac:dyDescent="0.2"/>
  <cols>
    <col min="1" max="1" width="6.140625" style="182" customWidth="1"/>
    <col min="2" max="2" width="55.140625" style="140" customWidth="1"/>
    <col min="3" max="6" width="11.5703125" style="140" customWidth="1"/>
    <col min="7" max="10" width="10.28515625" style="139"/>
    <col min="11" max="16384" width="10.28515625" style="140"/>
  </cols>
  <sheetData>
    <row r="1" spans="1:10" ht="19.5" customHeight="1" x14ac:dyDescent="0.3">
      <c r="A1" s="519" t="s">
        <v>371</v>
      </c>
      <c r="B1" s="519"/>
      <c r="C1" s="519"/>
      <c r="D1" s="519"/>
      <c r="E1" s="519"/>
      <c r="F1" s="519"/>
    </row>
    <row r="2" spans="1:10" ht="17.25" customHeight="1" x14ac:dyDescent="0.3">
      <c r="A2" s="520" t="s">
        <v>534</v>
      </c>
      <c r="B2" s="520"/>
      <c r="C2" s="520"/>
      <c r="D2" s="520"/>
      <c r="E2" s="520"/>
      <c r="F2" s="520"/>
    </row>
    <row r="3" spans="1:10" ht="17.25" customHeight="1" x14ac:dyDescent="0.2">
      <c r="A3" s="512" t="str">
        <f>PL01.ThuNS2023!A3</f>
        <v>(Ban hành kèm theo Nghị quyết số 96/NQ-HĐND ngày 16/12/2022 của HĐND tỉnh)</v>
      </c>
      <c r="B3" s="512"/>
      <c r="C3" s="512"/>
      <c r="D3" s="512"/>
      <c r="E3" s="512"/>
      <c r="F3" s="512"/>
    </row>
    <row r="4" spans="1:10" ht="17.25" customHeight="1" x14ac:dyDescent="0.2">
      <c r="A4" s="141"/>
      <c r="B4" s="142"/>
      <c r="C4" s="143"/>
      <c r="D4" s="143"/>
      <c r="E4" s="143"/>
      <c r="F4" s="143"/>
    </row>
    <row r="5" spans="1:10" ht="18" customHeight="1" x14ac:dyDescent="0.25">
      <c r="A5" s="144"/>
      <c r="B5" s="145"/>
      <c r="C5" s="146"/>
      <c r="D5" s="526" t="s">
        <v>1</v>
      </c>
      <c r="E5" s="526"/>
      <c r="F5" s="526"/>
    </row>
    <row r="6" spans="1:10" s="148" customFormat="1" ht="27" customHeight="1" x14ac:dyDescent="0.25">
      <c r="A6" s="523" t="s">
        <v>8</v>
      </c>
      <c r="B6" s="522" t="s">
        <v>9</v>
      </c>
      <c r="C6" s="522" t="s">
        <v>381</v>
      </c>
      <c r="D6" s="522"/>
      <c r="E6" s="522"/>
      <c r="F6" s="522"/>
      <c r="G6" s="147"/>
      <c r="H6" s="147"/>
      <c r="I6" s="147"/>
      <c r="J6" s="147"/>
    </row>
    <row r="7" spans="1:10" s="148" customFormat="1" ht="27" customHeight="1" x14ac:dyDescent="0.25">
      <c r="A7" s="523"/>
      <c r="B7" s="522"/>
      <c r="C7" s="522" t="s">
        <v>10</v>
      </c>
      <c r="D7" s="527" t="s">
        <v>11</v>
      </c>
      <c r="E7" s="527"/>
      <c r="F7" s="527"/>
      <c r="G7" s="147"/>
      <c r="H7" s="147"/>
      <c r="I7" s="147"/>
      <c r="J7" s="147"/>
    </row>
    <row r="8" spans="1:10" s="148" customFormat="1" ht="20.25" customHeight="1" x14ac:dyDescent="0.25">
      <c r="A8" s="524"/>
      <c r="B8" s="525" t="s">
        <v>12</v>
      </c>
      <c r="C8" s="522"/>
      <c r="D8" s="522" t="s">
        <v>13</v>
      </c>
      <c r="E8" s="522" t="s">
        <v>14</v>
      </c>
      <c r="F8" s="522" t="s">
        <v>15</v>
      </c>
      <c r="G8" s="147"/>
      <c r="H8" s="147"/>
      <c r="I8" s="147"/>
      <c r="J8" s="147"/>
    </row>
    <row r="9" spans="1:10" s="148" customFormat="1" ht="18.75" customHeight="1" x14ac:dyDescent="0.25">
      <c r="A9" s="524"/>
      <c r="B9" s="525"/>
      <c r="C9" s="522"/>
      <c r="D9" s="522"/>
      <c r="E9" s="522"/>
      <c r="F9" s="522"/>
      <c r="G9" s="147"/>
      <c r="H9" s="147"/>
      <c r="I9" s="147"/>
      <c r="J9" s="147"/>
    </row>
    <row r="10" spans="1:10" s="153" customFormat="1" ht="25.5" customHeight="1" x14ac:dyDescent="0.25">
      <c r="A10" s="149"/>
      <c r="B10" s="150" t="s">
        <v>16</v>
      </c>
      <c r="C10" s="151">
        <f>SUM(C11,C29,C204,C205,C206,C207,C208,C209,C210,C211,C212,C213,C214,C215)</f>
        <v>20006374.774</v>
      </c>
      <c r="D10" s="151">
        <f>SUM(D11,D29,D204,D205,D206,D207,D208,D209,D210,D211,D212,D213,D214,D215)</f>
        <v>10850899.774</v>
      </c>
      <c r="E10" s="151">
        <f>SUM(E11,E29,E204,E205,E206,E207,E208,E209,E210,E211,E212,E213,E214,E215)</f>
        <v>7497664</v>
      </c>
      <c r="F10" s="151">
        <f>SUM(F11,F29,F204,F205,F206,F207,F208,F209,F210,F211,F212,F213,F214,F215)</f>
        <v>1657811</v>
      </c>
      <c r="G10" s="500"/>
      <c r="H10" s="500"/>
      <c r="I10" s="152"/>
      <c r="J10" s="152"/>
    </row>
    <row r="11" spans="1:10" s="153" customFormat="1" ht="26.25" customHeight="1" x14ac:dyDescent="0.25">
      <c r="A11" s="154" t="s">
        <v>17</v>
      </c>
      <c r="B11" s="155" t="s">
        <v>18</v>
      </c>
      <c r="C11" s="155">
        <f>C12+C16+C17+C28</f>
        <v>6183324</v>
      </c>
      <c r="D11" s="155">
        <f>D12+D16+D17+D28</f>
        <v>4857909</v>
      </c>
      <c r="E11" s="155">
        <f>E12+E16+E17+E28</f>
        <v>947950</v>
      </c>
      <c r="F11" s="155">
        <f>F12+F16+F17+F28</f>
        <v>377465</v>
      </c>
      <c r="G11" s="152"/>
      <c r="H11" s="152"/>
      <c r="I11" s="152"/>
      <c r="J11" s="152"/>
    </row>
    <row r="12" spans="1:10" s="153" customFormat="1" ht="24.95" customHeight="1" x14ac:dyDescent="0.25">
      <c r="A12" s="154">
        <v>1</v>
      </c>
      <c r="B12" s="155" t="s">
        <v>19</v>
      </c>
      <c r="C12" s="155">
        <f>SUM(C13:C15)</f>
        <v>3920194</v>
      </c>
      <c r="D12" s="155">
        <f>SUM(D13:D15)</f>
        <v>3920194</v>
      </c>
      <c r="E12" s="155"/>
      <c r="F12" s="155"/>
      <c r="G12" s="152"/>
      <c r="H12" s="152"/>
      <c r="I12" s="152"/>
      <c r="J12" s="152"/>
    </row>
    <row r="13" spans="1:10" s="153" customFormat="1" ht="24.95" customHeight="1" x14ac:dyDescent="0.25">
      <c r="A13" s="149" t="s">
        <v>20</v>
      </c>
      <c r="B13" s="156" t="s">
        <v>21</v>
      </c>
      <c r="C13" s="156">
        <f>D13+E13+F13</f>
        <v>626491</v>
      </c>
      <c r="D13" s="156">
        <v>626491</v>
      </c>
      <c r="E13" s="156"/>
      <c r="F13" s="156"/>
      <c r="G13" s="152"/>
      <c r="H13" s="152"/>
      <c r="I13" s="152"/>
      <c r="J13" s="152"/>
    </row>
    <row r="14" spans="1:10" s="153" customFormat="1" ht="24.95" customHeight="1" x14ac:dyDescent="0.25">
      <c r="A14" s="149" t="s">
        <v>22</v>
      </c>
      <c r="B14" s="156" t="s">
        <v>23</v>
      </c>
      <c r="C14" s="156">
        <f>D14+E14+F14</f>
        <v>576603</v>
      </c>
      <c r="D14" s="156">
        <v>576603</v>
      </c>
      <c r="E14" s="156"/>
      <c r="F14" s="156"/>
      <c r="G14" s="152"/>
      <c r="H14" s="152"/>
      <c r="I14" s="152"/>
      <c r="J14" s="152"/>
    </row>
    <row r="15" spans="1:10" s="153" customFormat="1" ht="24.95" customHeight="1" x14ac:dyDescent="0.25">
      <c r="A15" s="149" t="s">
        <v>24</v>
      </c>
      <c r="B15" s="156" t="s">
        <v>25</v>
      </c>
      <c r="C15" s="156">
        <f>D15+E15+F15</f>
        <v>2717100</v>
      </c>
      <c r="D15" s="156">
        <v>2717100</v>
      </c>
      <c r="E15" s="156"/>
      <c r="F15" s="156"/>
      <c r="G15" s="152"/>
      <c r="H15" s="152"/>
      <c r="I15" s="152"/>
      <c r="J15" s="152"/>
    </row>
    <row r="16" spans="1:10" s="158" customFormat="1" ht="24.95" customHeight="1" x14ac:dyDescent="0.25">
      <c r="A16" s="154" t="s">
        <v>389</v>
      </c>
      <c r="B16" s="155" t="s">
        <v>581</v>
      </c>
      <c r="C16" s="155">
        <f>D16+E16+F16</f>
        <v>195530</v>
      </c>
      <c r="D16" s="155">
        <v>195530</v>
      </c>
      <c r="E16" s="155"/>
      <c r="F16" s="155"/>
      <c r="G16" s="157"/>
      <c r="H16" s="157"/>
      <c r="I16" s="157"/>
      <c r="J16" s="157"/>
    </row>
    <row r="17" spans="1:10" s="158" customFormat="1" ht="24.95" customHeight="1" x14ac:dyDescent="0.25">
      <c r="A17" s="154" t="s">
        <v>390</v>
      </c>
      <c r="B17" s="155" t="s">
        <v>26</v>
      </c>
      <c r="C17" s="155">
        <f>C18+C19+C20</f>
        <v>1810000</v>
      </c>
      <c r="D17" s="155">
        <f>D18+D19+D20</f>
        <v>484585</v>
      </c>
      <c r="E17" s="155">
        <f>E18+E19+E20</f>
        <v>947950</v>
      </c>
      <c r="F17" s="155">
        <f>F18+F19+F20</f>
        <v>377465</v>
      </c>
      <c r="G17" s="157"/>
      <c r="H17" s="157"/>
      <c r="I17" s="157"/>
      <c r="J17" s="157"/>
    </row>
    <row r="18" spans="1:10" s="153" customFormat="1" ht="24.95" customHeight="1" x14ac:dyDescent="0.25">
      <c r="A18" s="149" t="s">
        <v>20</v>
      </c>
      <c r="B18" s="156" t="s">
        <v>356</v>
      </c>
      <c r="C18" s="156"/>
      <c r="D18" s="156"/>
      <c r="E18" s="156"/>
      <c r="F18" s="156"/>
      <c r="G18" s="152"/>
      <c r="H18" s="152"/>
      <c r="I18" s="152"/>
      <c r="J18" s="152"/>
    </row>
    <row r="19" spans="1:10" s="153" customFormat="1" ht="24.95" customHeight="1" x14ac:dyDescent="0.25">
      <c r="A19" s="149" t="s">
        <v>22</v>
      </c>
      <c r="B19" s="156" t="s">
        <v>27</v>
      </c>
      <c r="C19" s="156">
        <f>SUM(D19:F19)</f>
        <v>10000</v>
      </c>
      <c r="D19" s="156">
        <v>10000</v>
      </c>
      <c r="E19" s="156"/>
      <c r="F19" s="156"/>
      <c r="G19" s="152"/>
      <c r="H19" s="152"/>
      <c r="I19" s="152"/>
      <c r="J19" s="152"/>
    </row>
    <row r="20" spans="1:10" s="153" customFormat="1" ht="24.95" customHeight="1" x14ac:dyDescent="0.25">
      <c r="A20" s="149" t="s">
        <v>24</v>
      </c>
      <c r="B20" s="156" t="s">
        <v>308</v>
      </c>
      <c r="C20" s="156">
        <f>SUM(D20:F20)</f>
        <v>1800000</v>
      </c>
      <c r="D20" s="156">
        <f>PL08.Tiendat!D17</f>
        <v>474585</v>
      </c>
      <c r="E20" s="156">
        <f>PL08.Tiendat!E17</f>
        <v>947950</v>
      </c>
      <c r="F20" s="156">
        <f>PL08.Tiendat!F17</f>
        <v>377465</v>
      </c>
      <c r="G20" s="152"/>
      <c r="H20" s="152"/>
      <c r="I20" s="152"/>
      <c r="J20" s="152"/>
    </row>
    <row r="21" spans="1:10" s="153" customFormat="1" ht="24.95" customHeight="1" x14ac:dyDescent="0.25">
      <c r="A21" s="149"/>
      <c r="B21" s="159" t="s">
        <v>28</v>
      </c>
      <c r="C21" s="155"/>
      <c r="D21" s="155"/>
      <c r="E21" s="155"/>
      <c r="F21" s="155"/>
      <c r="G21" s="152"/>
      <c r="H21" s="152"/>
      <c r="I21" s="152"/>
      <c r="J21" s="152"/>
    </row>
    <row r="22" spans="1:10" s="153" customFormat="1" ht="36" customHeight="1" x14ac:dyDescent="0.25">
      <c r="A22" s="149" t="s">
        <v>63</v>
      </c>
      <c r="B22" s="156" t="s">
        <v>297</v>
      </c>
      <c r="C22" s="156"/>
      <c r="D22" s="156">
        <v>31350</v>
      </c>
      <c r="E22" s="156"/>
      <c r="F22" s="156"/>
      <c r="G22" s="152"/>
      <c r="H22" s="152"/>
      <c r="I22" s="152"/>
      <c r="J22" s="152"/>
    </row>
    <row r="23" spans="1:10" s="153" customFormat="1" ht="29.25" customHeight="1" x14ac:dyDescent="0.25">
      <c r="A23" s="149" t="s">
        <v>63</v>
      </c>
      <c r="B23" s="160" t="s">
        <v>352</v>
      </c>
      <c r="C23" s="156"/>
      <c r="D23" s="156">
        <v>50000</v>
      </c>
      <c r="E23" s="156"/>
      <c r="F23" s="156"/>
      <c r="G23" s="152"/>
      <c r="H23" s="152"/>
      <c r="I23" s="152"/>
      <c r="J23" s="152"/>
    </row>
    <row r="24" spans="1:10" s="153" customFormat="1" ht="43.5" customHeight="1" x14ac:dyDescent="0.25">
      <c r="A24" s="149" t="s">
        <v>63</v>
      </c>
      <c r="B24" s="160" t="s">
        <v>353</v>
      </c>
      <c r="C24" s="156"/>
      <c r="D24" s="156">
        <v>47458</v>
      </c>
      <c r="E24" s="156"/>
      <c r="F24" s="156"/>
      <c r="G24" s="152"/>
      <c r="H24" s="152"/>
      <c r="I24" s="152"/>
      <c r="J24" s="152"/>
    </row>
    <row r="25" spans="1:10" s="153" customFormat="1" ht="31.5" customHeight="1" x14ac:dyDescent="0.25">
      <c r="A25" s="149" t="s">
        <v>63</v>
      </c>
      <c r="B25" s="160" t="s">
        <v>965</v>
      </c>
      <c r="C25" s="156"/>
      <c r="D25" s="156">
        <v>45000</v>
      </c>
      <c r="E25" s="156"/>
      <c r="F25" s="156"/>
      <c r="G25" s="152"/>
      <c r="H25" s="152"/>
      <c r="I25" s="152"/>
      <c r="J25" s="152"/>
    </row>
    <row r="26" spans="1:10" s="153" customFormat="1" ht="36" customHeight="1" x14ac:dyDescent="0.25">
      <c r="A26" s="149" t="s">
        <v>63</v>
      </c>
      <c r="B26" s="160" t="s">
        <v>354</v>
      </c>
      <c r="C26" s="156"/>
      <c r="D26" s="156">
        <v>30000</v>
      </c>
      <c r="E26" s="156"/>
      <c r="F26" s="156"/>
      <c r="G26" s="152"/>
      <c r="H26" s="152"/>
      <c r="I26" s="152"/>
      <c r="J26" s="152"/>
    </row>
    <row r="27" spans="1:10" s="153" customFormat="1" ht="36" customHeight="1" x14ac:dyDescent="0.25">
      <c r="A27" s="149" t="s">
        <v>63</v>
      </c>
      <c r="B27" s="160" t="s">
        <v>355</v>
      </c>
      <c r="C27" s="156"/>
      <c r="D27" s="156">
        <v>270777</v>
      </c>
      <c r="E27" s="156"/>
      <c r="F27" s="156"/>
      <c r="G27" s="152"/>
      <c r="H27" s="152"/>
      <c r="I27" s="152"/>
      <c r="J27" s="152"/>
    </row>
    <row r="28" spans="1:10" s="153" customFormat="1" ht="24.95" customHeight="1" x14ac:dyDescent="0.25">
      <c r="A28" s="154" t="s">
        <v>391</v>
      </c>
      <c r="B28" s="155" t="s">
        <v>29</v>
      </c>
      <c r="C28" s="155">
        <f>D28+E28+F28</f>
        <v>257600</v>
      </c>
      <c r="D28" s="155">
        <v>257600</v>
      </c>
      <c r="E28" s="155"/>
      <c r="F28" s="155"/>
      <c r="G28" s="152"/>
      <c r="H28" s="152"/>
      <c r="I28" s="152"/>
      <c r="J28" s="152"/>
    </row>
    <row r="29" spans="1:10" s="153" customFormat="1" ht="24.95" customHeight="1" x14ac:dyDescent="0.25">
      <c r="A29" s="154" t="s">
        <v>30</v>
      </c>
      <c r="B29" s="155" t="s">
        <v>31</v>
      </c>
      <c r="C29" s="155">
        <f>SUM(C30,C57,C77,C86,C89,C93,C97,C101,C116,C138,C148,C176,C182,C183,C184,C185,C186,C187,C188,C189,C190,C195)</f>
        <v>12061368.774</v>
      </c>
      <c r="D29" s="155">
        <f>SUM(D30,D57,D77,D86,D89,D93,D97,D101,D116,D138,D148,D176,D182,D183,D184,D185,D186,D187,D188,D189,D190,D195)</f>
        <v>4632216.7740000002</v>
      </c>
      <c r="E29" s="155">
        <f>SUM(E30,E57,E77,E86,E89,E93,E97,E101,E116,E138,E148,E176,E182,E183,E184,E185,E186,E187,E188,E189,E190,E195)</f>
        <v>6181698</v>
      </c>
      <c r="F29" s="155">
        <f>SUM(F30,F57,F77,F86,F89,F93,F97,F101,F116,F138,F148,F176,F182,F183,F184,F185,F186,F187,F188,F189,F190,F195)</f>
        <v>1247454</v>
      </c>
      <c r="G29" s="152"/>
      <c r="H29" s="152"/>
      <c r="I29" s="152"/>
      <c r="J29" s="152"/>
    </row>
    <row r="30" spans="1:10" s="158" customFormat="1" ht="25.9" customHeight="1" x14ac:dyDescent="0.25">
      <c r="A30" s="154">
        <v>1</v>
      </c>
      <c r="B30" s="155" t="s">
        <v>32</v>
      </c>
      <c r="C30" s="155">
        <f>SUM(D30:F30)</f>
        <v>2105056</v>
      </c>
      <c r="D30" s="155">
        <f>SUM(D31:D42,D45:D56)</f>
        <v>771410</v>
      </c>
      <c r="E30" s="155">
        <v>397969</v>
      </c>
      <c r="F30" s="155">
        <v>935677</v>
      </c>
      <c r="G30" s="157"/>
      <c r="H30" s="157"/>
      <c r="I30" s="157"/>
      <c r="J30" s="157"/>
    </row>
    <row r="31" spans="1:10" s="153" customFormat="1" ht="29.25" customHeight="1" x14ac:dyDescent="0.25">
      <c r="A31" s="149" t="s">
        <v>63</v>
      </c>
      <c r="B31" s="156" t="s">
        <v>278</v>
      </c>
      <c r="C31" s="156"/>
      <c r="D31" s="156">
        <v>302408</v>
      </c>
      <c r="E31" s="156"/>
      <c r="F31" s="156"/>
      <c r="G31" s="152"/>
      <c r="H31" s="152"/>
      <c r="I31" s="152"/>
      <c r="J31" s="152"/>
    </row>
    <row r="32" spans="1:10" s="153" customFormat="1" ht="41.25" customHeight="1" x14ac:dyDescent="0.25">
      <c r="A32" s="149" t="s">
        <v>63</v>
      </c>
      <c r="B32" s="156" t="s">
        <v>406</v>
      </c>
      <c r="C32" s="156"/>
      <c r="D32" s="156">
        <v>24500</v>
      </c>
      <c r="E32" s="156"/>
      <c r="F32" s="156"/>
      <c r="G32" s="152"/>
      <c r="H32" s="152"/>
      <c r="I32" s="152"/>
      <c r="J32" s="152"/>
    </row>
    <row r="33" spans="1:10" s="153" customFormat="1" ht="31.15" customHeight="1" x14ac:dyDescent="0.25">
      <c r="A33" s="149" t="s">
        <v>63</v>
      </c>
      <c r="B33" s="156" t="s">
        <v>279</v>
      </c>
      <c r="C33" s="156"/>
      <c r="D33" s="156">
        <v>7000</v>
      </c>
      <c r="E33" s="156"/>
      <c r="F33" s="156"/>
      <c r="G33" s="152"/>
      <c r="H33" s="152"/>
      <c r="I33" s="152"/>
      <c r="J33" s="152"/>
    </row>
    <row r="34" spans="1:10" s="153" customFormat="1" ht="65.25" customHeight="1" x14ac:dyDescent="0.25">
      <c r="A34" s="149" t="s">
        <v>63</v>
      </c>
      <c r="B34" s="161" t="s">
        <v>518</v>
      </c>
      <c r="C34" s="156"/>
      <c r="D34" s="162">
        <v>174787</v>
      </c>
      <c r="E34" s="156"/>
      <c r="F34" s="156"/>
      <c r="G34" s="152"/>
      <c r="H34" s="152"/>
      <c r="I34" s="152"/>
      <c r="J34" s="152"/>
    </row>
    <row r="35" spans="1:10" s="153" customFormat="1" ht="24.95" customHeight="1" x14ac:dyDescent="0.25">
      <c r="A35" s="149" t="s">
        <v>63</v>
      </c>
      <c r="B35" s="156" t="s">
        <v>351</v>
      </c>
      <c r="C35" s="156"/>
      <c r="D35" s="156">
        <v>8500</v>
      </c>
      <c r="E35" s="156"/>
      <c r="F35" s="156"/>
      <c r="G35" s="152"/>
      <c r="H35" s="152"/>
      <c r="I35" s="152"/>
      <c r="J35" s="152"/>
    </row>
    <row r="36" spans="1:10" s="153" customFormat="1" ht="39" customHeight="1" x14ac:dyDescent="0.25">
      <c r="A36" s="149" t="s">
        <v>63</v>
      </c>
      <c r="B36" s="156" t="s">
        <v>1101</v>
      </c>
      <c r="C36" s="156"/>
      <c r="D36" s="156">
        <v>30500</v>
      </c>
      <c r="E36" s="156"/>
      <c r="F36" s="156"/>
      <c r="G36" s="152"/>
      <c r="H36" s="152"/>
      <c r="I36" s="152"/>
      <c r="J36" s="152"/>
    </row>
    <row r="37" spans="1:10" s="153" customFormat="1" ht="30" customHeight="1" x14ac:dyDescent="0.25">
      <c r="A37" s="149" t="s">
        <v>63</v>
      </c>
      <c r="B37" s="156" t="s">
        <v>280</v>
      </c>
      <c r="C37" s="156"/>
      <c r="D37" s="156">
        <v>27780</v>
      </c>
      <c r="E37" s="156"/>
      <c r="F37" s="156"/>
      <c r="G37" s="152"/>
      <c r="H37" s="152"/>
      <c r="I37" s="152"/>
      <c r="J37" s="152"/>
    </row>
    <row r="38" spans="1:10" s="153" customFormat="1" ht="30" customHeight="1" x14ac:dyDescent="0.25">
      <c r="A38" s="149" t="s">
        <v>63</v>
      </c>
      <c r="B38" s="156" t="s">
        <v>281</v>
      </c>
      <c r="C38" s="156"/>
      <c r="D38" s="501">
        <v>34502</v>
      </c>
      <c r="E38" s="156"/>
      <c r="F38" s="156"/>
      <c r="G38" s="152"/>
      <c r="H38" s="152"/>
      <c r="I38" s="152"/>
      <c r="J38" s="152"/>
    </row>
    <row r="39" spans="1:10" s="153" customFormat="1" ht="30" customHeight="1" x14ac:dyDescent="0.25">
      <c r="A39" s="149" t="s">
        <v>63</v>
      </c>
      <c r="B39" s="156" t="s">
        <v>282</v>
      </c>
      <c r="C39" s="156"/>
      <c r="D39" s="156">
        <v>15000</v>
      </c>
      <c r="E39" s="156"/>
      <c r="F39" s="156"/>
      <c r="G39" s="152"/>
      <c r="H39" s="152"/>
      <c r="I39" s="152"/>
      <c r="J39" s="152"/>
    </row>
    <row r="40" spans="1:10" s="153" customFormat="1" ht="30" customHeight="1" x14ac:dyDescent="0.25">
      <c r="A40" s="149" t="s">
        <v>63</v>
      </c>
      <c r="B40" s="156" t="s">
        <v>283</v>
      </c>
      <c r="C40" s="156"/>
      <c r="D40" s="156">
        <v>21043</v>
      </c>
      <c r="E40" s="156"/>
      <c r="F40" s="156"/>
      <c r="G40" s="152"/>
      <c r="H40" s="152"/>
      <c r="I40" s="152"/>
      <c r="J40" s="152"/>
    </row>
    <row r="41" spans="1:10" s="153" customFormat="1" ht="39" customHeight="1" x14ac:dyDescent="0.25">
      <c r="A41" s="149" t="s">
        <v>63</v>
      </c>
      <c r="B41" s="161" t="s">
        <v>284</v>
      </c>
      <c r="C41" s="156"/>
      <c r="D41" s="156">
        <v>4640</v>
      </c>
      <c r="E41" s="156"/>
      <c r="F41" s="156"/>
      <c r="G41" s="152"/>
      <c r="H41" s="152"/>
      <c r="I41" s="152"/>
      <c r="J41" s="152"/>
    </row>
    <row r="42" spans="1:10" s="153" customFormat="1" ht="24.95" customHeight="1" x14ac:dyDescent="0.25">
      <c r="A42" s="149" t="s">
        <v>63</v>
      </c>
      <c r="B42" s="156" t="s">
        <v>285</v>
      </c>
      <c r="C42" s="156"/>
      <c r="D42" s="156">
        <v>800</v>
      </c>
      <c r="E42" s="156"/>
      <c r="F42" s="156"/>
      <c r="G42" s="152"/>
      <c r="H42" s="152"/>
      <c r="I42" s="152"/>
      <c r="J42" s="152"/>
    </row>
    <row r="43" spans="1:10" s="165" customFormat="1" ht="24.95" customHeight="1" x14ac:dyDescent="0.25">
      <c r="A43" s="149" t="s">
        <v>253</v>
      </c>
      <c r="B43" s="163" t="s">
        <v>286</v>
      </c>
      <c r="C43" s="163"/>
      <c r="D43" s="163">
        <v>450</v>
      </c>
      <c r="E43" s="163"/>
      <c r="F43" s="163"/>
      <c r="G43" s="164"/>
      <c r="H43" s="164"/>
      <c r="I43" s="164"/>
      <c r="J43" s="164"/>
    </row>
    <row r="44" spans="1:10" s="165" customFormat="1" ht="24.95" customHeight="1" x14ac:dyDescent="0.25">
      <c r="A44" s="149" t="s">
        <v>253</v>
      </c>
      <c r="B44" s="163" t="s">
        <v>287</v>
      </c>
      <c r="C44" s="163"/>
      <c r="D44" s="163">
        <v>350</v>
      </c>
      <c r="E44" s="163"/>
      <c r="F44" s="163"/>
      <c r="G44" s="164"/>
      <c r="H44" s="164"/>
      <c r="I44" s="164"/>
      <c r="J44" s="164"/>
    </row>
    <row r="45" spans="1:10" s="153" customFormat="1" ht="49.5" customHeight="1" x14ac:dyDescent="0.25">
      <c r="A45" s="149" t="s">
        <v>63</v>
      </c>
      <c r="B45" s="156" t="s">
        <v>1102</v>
      </c>
      <c r="C45" s="156"/>
      <c r="D45" s="156">
        <v>2500</v>
      </c>
      <c r="E45" s="156"/>
      <c r="F45" s="156"/>
      <c r="G45" s="152"/>
      <c r="H45" s="152"/>
      <c r="I45" s="152"/>
      <c r="J45" s="152"/>
    </row>
    <row r="46" spans="1:10" s="153" customFormat="1" ht="24.95" customHeight="1" x14ac:dyDescent="0.25">
      <c r="A46" s="149" t="s">
        <v>63</v>
      </c>
      <c r="B46" s="156" t="s">
        <v>288</v>
      </c>
      <c r="C46" s="156"/>
      <c r="D46" s="156">
        <v>1000</v>
      </c>
      <c r="E46" s="156"/>
      <c r="F46" s="156"/>
      <c r="G46" s="152"/>
      <c r="H46" s="152"/>
      <c r="I46" s="152"/>
      <c r="J46" s="152"/>
    </row>
    <row r="47" spans="1:10" s="153" customFormat="1" ht="24.95" customHeight="1" x14ac:dyDescent="0.25">
      <c r="A47" s="149" t="s">
        <v>63</v>
      </c>
      <c r="B47" s="156" t="s">
        <v>289</v>
      </c>
      <c r="C47" s="156"/>
      <c r="D47" s="156">
        <v>2350</v>
      </c>
      <c r="E47" s="156"/>
      <c r="F47" s="156"/>
      <c r="G47" s="152"/>
      <c r="H47" s="152"/>
      <c r="I47" s="152"/>
      <c r="J47" s="152"/>
    </row>
    <row r="48" spans="1:10" s="153" customFormat="1" ht="24.95" customHeight="1" x14ac:dyDescent="0.25">
      <c r="A48" s="149" t="s">
        <v>63</v>
      </c>
      <c r="B48" s="156" t="s">
        <v>290</v>
      </c>
      <c r="C48" s="156"/>
      <c r="D48" s="156">
        <v>40000</v>
      </c>
      <c r="E48" s="156"/>
      <c r="F48" s="156"/>
      <c r="G48" s="152"/>
      <c r="H48" s="152"/>
      <c r="I48" s="152"/>
      <c r="J48" s="152"/>
    </row>
    <row r="49" spans="1:10" s="153" customFormat="1" ht="24.95" customHeight="1" x14ac:dyDescent="0.25">
      <c r="A49" s="149" t="s">
        <v>63</v>
      </c>
      <c r="B49" s="156" t="s">
        <v>291</v>
      </c>
      <c r="C49" s="156"/>
      <c r="D49" s="156">
        <v>8000</v>
      </c>
      <c r="E49" s="156"/>
      <c r="F49" s="156"/>
      <c r="G49" s="152"/>
      <c r="H49" s="152"/>
      <c r="I49" s="152"/>
      <c r="J49" s="152"/>
    </row>
    <row r="50" spans="1:10" s="153" customFormat="1" ht="24.95" customHeight="1" x14ac:dyDescent="0.25">
      <c r="A50" s="149" t="s">
        <v>63</v>
      </c>
      <c r="B50" s="156" t="s">
        <v>292</v>
      </c>
      <c r="C50" s="156"/>
      <c r="D50" s="156">
        <v>2000</v>
      </c>
      <c r="E50" s="156"/>
      <c r="F50" s="156"/>
      <c r="G50" s="152"/>
      <c r="H50" s="152"/>
      <c r="I50" s="152"/>
      <c r="J50" s="152"/>
    </row>
    <row r="51" spans="1:10" s="153" customFormat="1" ht="34.5" customHeight="1" x14ac:dyDescent="0.25">
      <c r="A51" s="149" t="s">
        <v>63</v>
      </c>
      <c r="B51" s="156" t="s">
        <v>519</v>
      </c>
      <c r="C51" s="156"/>
      <c r="D51" s="156">
        <v>5000</v>
      </c>
      <c r="E51" s="156"/>
      <c r="F51" s="156"/>
      <c r="G51" s="152"/>
      <c r="H51" s="152"/>
      <c r="I51" s="152"/>
      <c r="J51" s="152"/>
    </row>
    <row r="52" spans="1:10" s="153" customFormat="1" ht="24.95" customHeight="1" x14ac:dyDescent="0.25">
      <c r="A52" s="149" t="s">
        <v>63</v>
      </c>
      <c r="B52" s="156" t="s">
        <v>293</v>
      </c>
      <c r="C52" s="156"/>
      <c r="D52" s="156">
        <v>1500</v>
      </c>
      <c r="E52" s="156"/>
      <c r="F52" s="156"/>
      <c r="G52" s="152"/>
      <c r="H52" s="152"/>
      <c r="I52" s="152"/>
      <c r="J52" s="152"/>
    </row>
    <row r="53" spans="1:10" s="148" customFormat="1" ht="39.75" customHeight="1" x14ac:dyDescent="0.25">
      <c r="A53" s="149" t="s">
        <v>63</v>
      </c>
      <c r="B53" s="166" t="s">
        <v>394</v>
      </c>
      <c r="C53" s="156"/>
      <c r="D53" s="156">
        <v>10000</v>
      </c>
      <c r="E53" s="156"/>
      <c r="F53" s="156"/>
      <c r="G53" s="147"/>
      <c r="H53" s="147"/>
      <c r="I53" s="147"/>
      <c r="J53" s="147"/>
    </row>
    <row r="54" spans="1:10" s="153" customFormat="1" ht="24.95" customHeight="1" x14ac:dyDescent="0.25">
      <c r="A54" s="149" t="s">
        <v>63</v>
      </c>
      <c r="B54" s="156" t="s">
        <v>46</v>
      </c>
      <c r="C54" s="156"/>
      <c r="D54" s="156">
        <v>15000</v>
      </c>
      <c r="E54" s="156"/>
      <c r="F54" s="156"/>
      <c r="G54" s="152"/>
      <c r="H54" s="152"/>
      <c r="I54" s="152"/>
      <c r="J54" s="152"/>
    </row>
    <row r="55" spans="1:10" s="153" customFormat="1" ht="38.25" customHeight="1" x14ac:dyDescent="0.25">
      <c r="A55" s="149" t="s">
        <v>63</v>
      </c>
      <c r="B55" s="156" t="s">
        <v>403</v>
      </c>
      <c r="C55" s="156"/>
      <c r="D55" s="156">
        <v>7600</v>
      </c>
      <c r="E55" s="156"/>
      <c r="F55" s="156"/>
      <c r="G55" s="152"/>
      <c r="H55" s="152"/>
      <c r="I55" s="152"/>
      <c r="J55" s="152"/>
    </row>
    <row r="56" spans="1:10" s="153" customFormat="1" ht="52.5" customHeight="1" x14ac:dyDescent="0.25">
      <c r="A56" s="149" t="s">
        <v>63</v>
      </c>
      <c r="B56" s="156" t="s">
        <v>1103</v>
      </c>
      <c r="C56" s="156"/>
      <c r="D56" s="156">
        <v>25000</v>
      </c>
      <c r="E56" s="156"/>
      <c r="F56" s="156"/>
      <c r="G56" s="152"/>
      <c r="H56" s="152"/>
      <c r="I56" s="152"/>
      <c r="J56" s="152"/>
    </row>
    <row r="57" spans="1:10" s="158" customFormat="1" ht="24.95" customHeight="1" x14ac:dyDescent="0.25">
      <c r="A57" s="154">
        <v>2</v>
      </c>
      <c r="B57" s="155" t="s">
        <v>33</v>
      </c>
      <c r="C57" s="155">
        <f>SUM(D57:F57)</f>
        <v>4392149.7740000002</v>
      </c>
      <c r="D57" s="155">
        <f>SUM(D58,D70,D75:D76)</f>
        <v>1148198.774</v>
      </c>
      <c r="E57" s="155">
        <f>SUM(E58,E70)</f>
        <v>3243951</v>
      </c>
      <c r="F57" s="155"/>
      <c r="G57" s="157"/>
      <c r="H57" s="157"/>
      <c r="I57" s="157"/>
      <c r="J57" s="157"/>
    </row>
    <row r="58" spans="1:10" s="153" customFormat="1" ht="24.95" customHeight="1" x14ac:dyDescent="0.25">
      <c r="A58" s="149" t="s">
        <v>63</v>
      </c>
      <c r="B58" s="156" t="s">
        <v>266</v>
      </c>
      <c r="C58" s="156"/>
      <c r="D58" s="156">
        <f>SUM(D60:D69)</f>
        <v>601690</v>
      </c>
      <c r="E58" s="156">
        <v>3199072</v>
      </c>
      <c r="F58" s="156"/>
      <c r="G58" s="152"/>
      <c r="H58" s="152"/>
      <c r="I58" s="152"/>
      <c r="J58" s="152"/>
    </row>
    <row r="59" spans="1:10" s="153" customFormat="1" ht="24.95" customHeight="1" x14ac:dyDescent="0.25">
      <c r="A59" s="149"/>
      <c r="B59" s="163" t="s">
        <v>11</v>
      </c>
      <c r="C59" s="163"/>
      <c r="D59" s="163"/>
      <c r="E59" s="163"/>
      <c r="F59" s="163"/>
      <c r="G59" s="152"/>
      <c r="H59" s="152"/>
      <c r="I59" s="152"/>
      <c r="J59" s="152"/>
    </row>
    <row r="60" spans="1:10" s="153" customFormat="1" ht="24.95" customHeight="1" x14ac:dyDescent="0.25">
      <c r="A60" s="149" t="s">
        <v>253</v>
      </c>
      <c r="B60" s="156" t="s">
        <v>269</v>
      </c>
      <c r="C60" s="156"/>
      <c r="D60" s="156">
        <v>492890</v>
      </c>
      <c r="E60" s="156"/>
      <c r="F60" s="156"/>
      <c r="G60" s="152"/>
      <c r="H60" s="152"/>
      <c r="I60" s="152"/>
      <c r="J60" s="152"/>
    </row>
    <row r="61" spans="1:10" s="153" customFormat="1" ht="28.5" customHeight="1" x14ac:dyDescent="0.25">
      <c r="A61" s="149" t="s">
        <v>253</v>
      </c>
      <c r="B61" s="167" t="s">
        <v>1104</v>
      </c>
      <c r="C61" s="156"/>
      <c r="D61" s="156">
        <v>6500</v>
      </c>
      <c r="E61" s="156"/>
      <c r="F61" s="156"/>
      <c r="G61" s="152"/>
      <c r="H61" s="152"/>
      <c r="I61" s="152"/>
      <c r="J61" s="152"/>
    </row>
    <row r="62" spans="1:10" s="153" customFormat="1" ht="24.95" customHeight="1" x14ac:dyDescent="0.25">
      <c r="A62" s="149" t="s">
        <v>253</v>
      </c>
      <c r="B62" s="167" t="s">
        <v>357</v>
      </c>
      <c r="C62" s="156"/>
      <c r="D62" s="156">
        <v>2500</v>
      </c>
      <c r="E62" s="156"/>
      <c r="F62" s="156"/>
      <c r="G62" s="152"/>
      <c r="H62" s="152"/>
      <c r="I62" s="152"/>
      <c r="J62" s="152"/>
    </row>
    <row r="63" spans="1:10" s="153" customFormat="1" ht="24.95" customHeight="1" x14ac:dyDescent="0.25">
      <c r="A63" s="149" t="s">
        <v>253</v>
      </c>
      <c r="B63" s="167" t="s">
        <v>358</v>
      </c>
      <c r="C63" s="156"/>
      <c r="D63" s="156">
        <v>300</v>
      </c>
      <c r="E63" s="156"/>
      <c r="F63" s="156"/>
      <c r="G63" s="152"/>
      <c r="H63" s="152"/>
      <c r="I63" s="152"/>
      <c r="J63" s="152"/>
    </row>
    <row r="64" spans="1:10" s="153" customFormat="1" ht="37.5" customHeight="1" x14ac:dyDescent="0.25">
      <c r="A64" s="149" t="s">
        <v>253</v>
      </c>
      <c r="B64" s="167" t="s">
        <v>267</v>
      </c>
      <c r="C64" s="156"/>
      <c r="D64" s="156">
        <v>6000</v>
      </c>
      <c r="E64" s="156"/>
      <c r="F64" s="156"/>
      <c r="G64" s="152"/>
      <c r="H64" s="152"/>
      <c r="I64" s="152"/>
      <c r="J64" s="152"/>
    </row>
    <row r="65" spans="1:10" s="153" customFormat="1" ht="36" customHeight="1" x14ac:dyDescent="0.25">
      <c r="A65" s="149" t="s">
        <v>253</v>
      </c>
      <c r="B65" s="156" t="s">
        <v>497</v>
      </c>
      <c r="C65" s="156"/>
      <c r="D65" s="156">
        <v>40000</v>
      </c>
      <c r="E65" s="156"/>
      <c r="F65" s="156"/>
      <c r="G65" s="152"/>
      <c r="H65" s="152"/>
      <c r="I65" s="152"/>
      <c r="J65" s="152"/>
    </row>
    <row r="66" spans="1:10" s="153" customFormat="1" ht="37.5" customHeight="1" x14ac:dyDescent="0.25">
      <c r="A66" s="149" t="s">
        <v>253</v>
      </c>
      <c r="B66" s="156" t="s">
        <v>603</v>
      </c>
      <c r="C66" s="156"/>
      <c r="D66" s="156">
        <v>10000</v>
      </c>
      <c r="E66" s="156"/>
      <c r="F66" s="156"/>
      <c r="G66" s="152"/>
      <c r="H66" s="152"/>
      <c r="I66" s="152"/>
      <c r="J66" s="152"/>
    </row>
    <row r="67" spans="1:10" s="153" customFormat="1" ht="66.75" customHeight="1" x14ac:dyDescent="0.25">
      <c r="A67" s="149" t="s">
        <v>253</v>
      </c>
      <c r="B67" s="156" t="s">
        <v>483</v>
      </c>
      <c r="C67" s="156"/>
      <c r="D67" s="156">
        <v>12000</v>
      </c>
      <c r="E67" s="156"/>
      <c r="F67" s="156"/>
      <c r="G67" s="152"/>
      <c r="H67" s="152"/>
      <c r="I67" s="152"/>
      <c r="J67" s="152"/>
    </row>
    <row r="68" spans="1:10" s="153" customFormat="1" ht="27.75" customHeight="1" x14ac:dyDescent="0.25">
      <c r="A68" s="149" t="s">
        <v>253</v>
      </c>
      <c r="B68" s="156" t="s">
        <v>402</v>
      </c>
      <c r="C68" s="156"/>
      <c r="D68" s="156">
        <v>10000</v>
      </c>
      <c r="E68" s="156"/>
      <c r="F68" s="156"/>
      <c r="G68" s="152"/>
      <c r="H68" s="152"/>
      <c r="I68" s="152"/>
      <c r="J68" s="152"/>
    </row>
    <row r="69" spans="1:10" s="153" customFormat="1" ht="34.5" customHeight="1" x14ac:dyDescent="0.25">
      <c r="A69" s="149" t="s">
        <v>253</v>
      </c>
      <c r="B69" s="161" t="s">
        <v>268</v>
      </c>
      <c r="C69" s="156"/>
      <c r="D69" s="156">
        <v>21500</v>
      </c>
      <c r="E69" s="156"/>
      <c r="F69" s="156"/>
      <c r="G69" s="152"/>
      <c r="H69" s="152"/>
      <c r="I69" s="152"/>
      <c r="J69" s="152"/>
    </row>
    <row r="70" spans="1:10" s="153" customFormat="1" ht="24.95" customHeight="1" x14ac:dyDescent="0.25">
      <c r="A70" s="149" t="s">
        <v>63</v>
      </c>
      <c r="B70" s="156" t="s">
        <v>350</v>
      </c>
      <c r="C70" s="156"/>
      <c r="D70" s="156">
        <f>SUM(D71:D74)</f>
        <v>341508.77399999998</v>
      </c>
      <c r="E70" s="156">
        <v>44879</v>
      </c>
      <c r="F70" s="156"/>
      <c r="G70" s="152"/>
      <c r="H70" s="152"/>
      <c r="I70" s="152"/>
      <c r="J70" s="152"/>
    </row>
    <row r="71" spans="1:10" s="153" customFormat="1" ht="51" customHeight="1" x14ac:dyDescent="0.25">
      <c r="A71" s="149" t="s">
        <v>253</v>
      </c>
      <c r="B71" s="161" t="s">
        <v>1077</v>
      </c>
      <c r="C71" s="156"/>
      <c r="D71" s="162">
        <f>PL04ĐT!J8</f>
        <v>304948.77399999998</v>
      </c>
      <c r="E71" s="156"/>
      <c r="F71" s="156"/>
      <c r="G71" s="152"/>
      <c r="H71" s="152"/>
      <c r="I71" s="152"/>
      <c r="J71" s="152"/>
    </row>
    <row r="72" spans="1:10" s="153" customFormat="1" ht="36" customHeight="1" x14ac:dyDescent="0.25">
      <c r="A72" s="149" t="s">
        <v>253</v>
      </c>
      <c r="B72" s="156" t="s">
        <v>514</v>
      </c>
      <c r="C72" s="156"/>
      <c r="D72" s="156">
        <v>20000</v>
      </c>
      <c r="E72" s="156"/>
      <c r="F72" s="156"/>
      <c r="G72" s="152"/>
      <c r="H72" s="152"/>
      <c r="I72" s="152"/>
      <c r="J72" s="152"/>
    </row>
    <row r="73" spans="1:10" s="153" customFormat="1" ht="37.5" customHeight="1" x14ac:dyDescent="0.25">
      <c r="A73" s="149" t="s">
        <v>253</v>
      </c>
      <c r="B73" s="156" t="s">
        <v>520</v>
      </c>
      <c r="C73" s="156"/>
      <c r="D73" s="156">
        <v>12060</v>
      </c>
      <c r="E73" s="156"/>
      <c r="F73" s="156"/>
      <c r="G73" s="152"/>
      <c r="H73" s="152"/>
      <c r="I73" s="152"/>
      <c r="J73" s="152"/>
    </row>
    <row r="74" spans="1:10" s="153" customFormat="1" ht="36" customHeight="1" x14ac:dyDescent="0.25">
      <c r="A74" s="149" t="s">
        <v>253</v>
      </c>
      <c r="B74" s="156" t="s">
        <v>604</v>
      </c>
      <c r="C74" s="156"/>
      <c r="D74" s="156">
        <v>4500</v>
      </c>
      <c r="E74" s="156"/>
      <c r="F74" s="156"/>
      <c r="G74" s="152"/>
      <c r="H74" s="152"/>
      <c r="I74" s="152"/>
      <c r="J74" s="152"/>
    </row>
    <row r="75" spans="1:10" s="153" customFormat="1" ht="28.5" customHeight="1" x14ac:dyDescent="0.25">
      <c r="A75" s="149" t="s">
        <v>63</v>
      </c>
      <c r="B75" s="161" t="s">
        <v>583</v>
      </c>
      <c r="C75" s="156"/>
      <c r="D75" s="156">
        <v>170000</v>
      </c>
      <c r="E75" s="156"/>
      <c r="F75" s="156"/>
      <c r="G75" s="152"/>
      <c r="H75" s="152"/>
      <c r="I75" s="152"/>
      <c r="J75" s="152"/>
    </row>
    <row r="76" spans="1:10" s="153" customFormat="1" ht="52.5" customHeight="1" x14ac:dyDescent="0.25">
      <c r="A76" s="149" t="s">
        <v>63</v>
      </c>
      <c r="B76" s="161" t="s">
        <v>582</v>
      </c>
      <c r="C76" s="156"/>
      <c r="D76" s="156">
        <v>35000</v>
      </c>
      <c r="E76" s="156"/>
      <c r="F76" s="156"/>
      <c r="G76" s="152"/>
      <c r="H76" s="152"/>
      <c r="I76" s="152"/>
      <c r="J76" s="152"/>
    </row>
    <row r="77" spans="1:10" s="158" customFormat="1" ht="24.95" customHeight="1" x14ac:dyDescent="0.25">
      <c r="A77" s="154">
        <v>3</v>
      </c>
      <c r="B77" s="155" t="s">
        <v>34</v>
      </c>
      <c r="C77" s="155">
        <f>SUM(D77:F77)</f>
        <v>1146403</v>
      </c>
      <c r="D77" s="155">
        <f>SUM(D78:D85)</f>
        <v>737745</v>
      </c>
      <c r="E77" s="155">
        <v>408658</v>
      </c>
      <c r="F77" s="155"/>
      <c r="G77" s="157"/>
      <c r="H77" s="157"/>
      <c r="I77" s="157"/>
      <c r="J77" s="157"/>
    </row>
    <row r="78" spans="1:10" s="153" customFormat="1" ht="24.95" customHeight="1" x14ac:dyDescent="0.25">
      <c r="A78" s="149" t="s">
        <v>63</v>
      </c>
      <c r="B78" s="156" t="s">
        <v>269</v>
      </c>
      <c r="C78" s="156"/>
      <c r="D78" s="156">
        <v>84445</v>
      </c>
      <c r="E78" s="156"/>
      <c r="F78" s="156"/>
      <c r="G78" s="152"/>
      <c r="H78" s="152"/>
      <c r="I78" s="152"/>
      <c r="J78" s="152"/>
    </row>
    <row r="79" spans="1:10" s="153" customFormat="1" ht="41.25" customHeight="1" x14ac:dyDescent="0.25">
      <c r="A79" s="149" t="s">
        <v>63</v>
      </c>
      <c r="B79" s="167" t="s">
        <v>1097</v>
      </c>
      <c r="C79" s="156"/>
      <c r="D79" s="156">
        <v>5000</v>
      </c>
      <c r="E79" s="156"/>
      <c r="F79" s="156"/>
      <c r="G79" s="152"/>
      <c r="H79" s="152"/>
      <c r="I79" s="152"/>
      <c r="J79" s="152"/>
    </row>
    <row r="80" spans="1:10" s="153" customFormat="1" ht="37.5" customHeight="1" x14ac:dyDescent="0.25">
      <c r="A80" s="149" t="s">
        <v>63</v>
      </c>
      <c r="B80" s="167" t="s">
        <v>363</v>
      </c>
      <c r="C80" s="156"/>
      <c r="D80" s="156">
        <v>15000</v>
      </c>
      <c r="E80" s="156"/>
      <c r="F80" s="156"/>
      <c r="G80" s="152"/>
      <c r="H80" s="152"/>
      <c r="I80" s="152"/>
      <c r="J80" s="152"/>
    </row>
    <row r="81" spans="1:10" s="153" customFormat="1" ht="37.5" customHeight="1" x14ac:dyDescent="0.25">
      <c r="A81" s="149" t="s">
        <v>63</v>
      </c>
      <c r="B81" s="167" t="s">
        <v>485</v>
      </c>
      <c r="C81" s="156"/>
      <c r="D81" s="156">
        <v>5000</v>
      </c>
      <c r="E81" s="156"/>
      <c r="F81" s="156"/>
      <c r="G81" s="152"/>
      <c r="H81" s="152"/>
      <c r="I81" s="152"/>
      <c r="J81" s="152"/>
    </row>
    <row r="82" spans="1:10" s="148" customFormat="1" ht="54" customHeight="1" x14ac:dyDescent="0.25">
      <c r="A82" s="149" t="s">
        <v>63</v>
      </c>
      <c r="B82" s="156" t="s">
        <v>495</v>
      </c>
      <c r="C82" s="156"/>
      <c r="D82" s="156">
        <v>20000</v>
      </c>
      <c r="E82" s="156"/>
      <c r="F82" s="156"/>
      <c r="G82" s="147"/>
      <c r="H82" s="147"/>
      <c r="I82" s="147"/>
      <c r="J82" s="147"/>
    </row>
    <row r="83" spans="1:10" s="148" customFormat="1" ht="42" customHeight="1" x14ac:dyDescent="0.25">
      <c r="A83" s="149" t="s">
        <v>63</v>
      </c>
      <c r="B83" s="156" t="s">
        <v>590</v>
      </c>
      <c r="C83" s="156"/>
      <c r="D83" s="156">
        <v>5000</v>
      </c>
      <c r="E83" s="156"/>
      <c r="F83" s="156"/>
      <c r="G83" s="147"/>
      <c r="H83" s="147"/>
      <c r="I83" s="147"/>
      <c r="J83" s="147"/>
    </row>
    <row r="84" spans="1:10" s="148" customFormat="1" ht="46.5" customHeight="1" x14ac:dyDescent="0.25">
      <c r="A84" s="149" t="s">
        <v>63</v>
      </c>
      <c r="B84" s="166" t="s">
        <v>484</v>
      </c>
      <c r="C84" s="156"/>
      <c r="D84" s="156">
        <f>11000+80000+9800</f>
        <v>100800</v>
      </c>
      <c r="E84" s="156"/>
      <c r="F84" s="156"/>
      <c r="G84" s="147"/>
      <c r="H84" s="147"/>
      <c r="I84" s="147"/>
      <c r="J84" s="147"/>
    </row>
    <row r="85" spans="1:10" s="148" customFormat="1" ht="54" customHeight="1" x14ac:dyDescent="0.25">
      <c r="A85" s="149" t="s">
        <v>63</v>
      </c>
      <c r="B85" s="168" t="s">
        <v>365</v>
      </c>
      <c r="C85" s="156"/>
      <c r="D85" s="156">
        <v>502500</v>
      </c>
      <c r="E85" s="156"/>
      <c r="F85" s="156"/>
      <c r="G85" s="147"/>
      <c r="H85" s="147"/>
      <c r="I85" s="147"/>
      <c r="J85" s="147"/>
    </row>
    <row r="86" spans="1:10" s="153" customFormat="1" ht="30" customHeight="1" x14ac:dyDescent="0.25">
      <c r="A86" s="154">
        <v>4</v>
      </c>
      <c r="B86" s="155" t="s">
        <v>35</v>
      </c>
      <c r="C86" s="155">
        <f>SUM(D86:F86)</f>
        <v>232307</v>
      </c>
      <c r="D86" s="155">
        <f>SUM(D87:D88)</f>
        <v>130613</v>
      </c>
      <c r="E86" s="155">
        <v>59522</v>
      </c>
      <c r="F86" s="155">
        <v>42172</v>
      </c>
      <c r="G86" s="152"/>
      <c r="H86" s="152"/>
      <c r="I86" s="152"/>
      <c r="J86" s="152"/>
    </row>
    <row r="87" spans="1:10" s="158" customFormat="1" ht="50.25" customHeight="1" x14ac:dyDescent="0.25">
      <c r="A87" s="149" t="s">
        <v>63</v>
      </c>
      <c r="B87" s="156" t="s">
        <v>359</v>
      </c>
      <c r="C87" s="156"/>
      <c r="D87" s="156">
        <v>42913</v>
      </c>
      <c r="E87" s="156"/>
      <c r="F87" s="156"/>
      <c r="G87" s="157"/>
      <c r="H87" s="157"/>
      <c r="I87" s="157"/>
      <c r="J87" s="157"/>
    </row>
    <row r="88" spans="1:10" s="153" customFormat="1" ht="30.75" customHeight="1" x14ac:dyDescent="0.25">
      <c r="A88" s="149" t="s">
        <v>63</v>
      </c>
      <c r="B88" s="169" t="s">
        <v>496</v>
      </c>
      <c r="C88" s="156"/>
      <c r="D88" s="156">
        <v>87700</v>
      </c>
      <c r="E88" s="156"/>
      <c r="F88" s="156"/>
      <c r="G88" s="152"/>
      <c r="H88" s="152"/>
      <c r="I88" s="152"/>
      <c r="J88" s="152"/>
    </row>
    <row r="89" spans="1:10" s="153" customFormat="1" ht="24.95" customHeight="1" x14ac:dyDescent="0.25">
      <c r="A89" s="154">
        <v>5</v>
      </c>
      <c r="B89" s="155" t="s">
        <v>36</v>
      </c>
      <c r="C89" s="155">
        <f>SUM(D89:F89)</f>
        <v>39522</v>
      </c>
      <c r="D89" s="155">
        <f>SUM(D90:D92)</f>
        <v>39522</v>
      </c>
      <c r="E89" s="155"/>
      <c r="F89" s="155"/>
      <c r="G89" s="152"/>
      <c r="H89" s="152"/>
      <c r="I89" s="152"/>
      <c r="J89" s="152"/>
    </row>
    <row r="90" spans="1:10" s="158" customFormat="1" ht="54.75" customHeight="1" x14ac:dyDescent="0.25">
      <c r="A90" s="149" t="s">
        <v>63</v>
      </c>
      <c r="B90" s="156" t="s">
        <v>360</v>
      </c>
      <c r="C90" s="156"/>
      <c r="D90" s="156">
        <v>32172</v>
      </c>
      <c r="E90" s="156"/>
      <c r="F90" s="156"/>
      <c r="G90" s="157"/>
      <c r="H90" s="157"/>
      <c r="I90" s="157"/>
      <c r="J90" s="157"/>
    </row>
    <row r="91" spans="1:10" s="158" customFormat="1" ht="36" customHeight="1" x14ac:dyDescent="0.25">
      <c r="A91" s="149" t="s">
        <v>63</v>
      </c>
      <c r="B91" s="156" t="s">
        <v>271</v>
      </c>
      <c r="C91" s="156"/>
      <c r="D91" s="156">
        <v>3150</v>
      </c>
      <c r="E91" s="156"/>
      <c r="F91" s="156"/>
      <c r="G91" s="157"/>
      <c r="H91" s="157"/>
      <c r="I91" s="157"/>
      <c r="J91" s="157"/>
    </row>
    <row r="92" spans="1:10" s="153" customFormat="1" ht="38.25" customHeight="1" x14ac:dyDescent="0.25">
      <c r="A92" s="149" t="s">
        <v>63</v>
      </c>
      <c r="B92" s="167" t="s">
        <v>361</v>
      </c>
      <c r="C92" s="156"/>
      <c r="D92" s="156">
        <v>4200</v>
      </c>
      <c r="E92" s="156"/>
      <c r="F92" s="156"/>
      <c r="G92" s="152"/>
      <c r="H92" s="152"/>
      <c r="I92" s="152"/>
      <c r="J92" s="152"/>
    </row>
    <row r="93" spans="1:10" s="153" customFormat="1" ht="24.95" customHeight="1" x14ac:dyDescent="0.25">
      <c r="A93" s="154">
        <v>6</v>
      </c>
      <c r="B93" s="155" t="s">
        <v>346</v>
      </c>
      <c r="C93" s="155">
        <f>SUM(C94:C96)</f>
        <v>30510</v>
      </c>
      <c r="D93" s="155">
        <f>SUM(D94:D96)</f>
        <v>30510</v>
      </c>
      <c r="E93" s="155"/>
      <c r="F93" s="155"/>
      <c r="G93" s="152"/>
      <c r="H93" s="152"/>
      <c r="I93" s="152"/>
      <c r="J93" s="152"/>
    </row>
    <row r="94" spans="1:10" s="158" customFormat="1" ht="24.95" customHeight="1" x14ac:dyDescent="0.25">
      <c r="A94" s="149" t="s">
        <v>63</v>
      </c>
      <c r="B94" s="156" t="s">
        <v>270</v>
      </c>
      <c r="C94" s="156">
        <f t="shared" ref="C94:C100" si="0">D94+E94+F94</f>
        <v>4760</v>
      </c>
      <c r="D94" s="156">
        <v>4760</v>
      </c>
      <c r="E94" s="156"/>
      <c r="F94" s="156"/>
      <c r="G94" s="157"/>
      <c r="H94" s="157"/>
      <c r="I94" s="157"/>
      <c r="J94" s="157"/>
    </row>
    <row r="95" spans="1:10" s="158" customFormat="1" ht="24.95" customHeight="1" x14ac:dyDescent="0.25">
      <c r="A95" s="149" t="s">
        <v>63</v>
      </c>
      <c r="B95" s="167" t="s">
        <v>587</v>
      </c>
      <c r="C95" s="156">
        <f t="shared" si="0"/>
        <v>5750</v>
      </c>
      <c r="D95" s="156">
        <v>5750</v>
      </c>
      <c r="E95" s="156"/>
      <c r="F95" s="156"/>
      <c r="G95" s="157"/>
      <c r="H95" s="157"/>
      <c r="I95" s="157"/>
      <c r="J95" s="157"/>
    </row>
    <row r="96" spans="1:10" s="158" customFormat="1" ht="53.25" customHeight="1" x14ac:dyDescent="0.25">
      <c r="A96" s="149" t="s">
        <v>63</v>
      </c>
      <c r="B96" s="167" t="s">
        <v>588</v>
      </c>
      <c r="C96" s="156">
        <f t="shared" si="0"/>
        <v>20000</v>
      </c>
      <c r="D96" s="156">
        <v>20000</v>
      </c>
      <c r="E96" s="156"/>
      <c r="F96" s="156"/>
      <c r="G96" s="157"/>
      <c r="H96" s="157"/>
      <c r="I96" s="157"/>
      <c r="J96" s="157"/>
    </row>
    <row r="97" spans="1:10" s="153" customFormat="1" ht="24.95" customHeight="1" x14ac:dyDescent="0.25">
      <c r="A97" s="154">
        <v>7</v>
      </c>
      <c r="B97" s="155" t="s">
        <v>37</v>
      </c>
      <c r="C97" s="155">
        <f>SUM(D97:F97)</f>
        <v>55373</v>
      </c>
      <c r="D97" s="155">
        <f>SUM(D98:D100)</f>
        <v>55373</v>
      </c>
      <c r="E97" s="155"/>
      <c r="F97" s="155"/>
      <c r="G97" s="152"/>
      <c r="H97" s="152"/>
      <c r="I97" s="152"/>
      <c r="J97" s="152"/>
    </row>
    <row r="98" spans="1:10" s="158" customFormat="1" ht="34.5" customHeight="1" x14ac:dyDescent="0.25">
      <c r="A98" s="149" t="s">
        <v>63</v>
      </c>
      <c r="B98" s="156" t="s">
        <v>591</v>
      </c>
      <c r="C98" s="156">
        <f t="shared" si="0"/>
        <v>37473</v>
      </c>
      <c r="D98" s="156">
        <v>37473</v>
      </c>
      <c r="E98" s="156"/>
      <c r="F98" s="156"/>
      <c r="G98" s="157"/>
      <c r="H98" s="157"/>
      <c r="I98" s="157"/>
      <c r="J98" s="157"/>
    </row>
    <row r="99" spans="1:10" s="153" customFormat="1" ht="35.25" customHeight="1" x14ac:dyDescent="0.25">
      <c r="A99" s="149" t="s">
        <v>63</v>
      </c>
      <c r="B99" s="170" t="s">
        <v>272</v>
      </c>
      <c r="C99" s="156">
        <f t="shared" si="0"/>
        <v>2900</v>
      </c>
      <c r="D99" s="156">
        <v>2900</v>
      </c>
      <c r="E99" s="156"/>
      <c r="F99" s="156"/>
      <c r="G99" s="152"/>
      <c r="H99" s="152"/>
      <c r="I99" s="152"/>
      <c r="J99" s="152"/>
    </row>
    <row r="100" spans="1:10" s="153" customFormat="1" ht="24.95" customHeight="1" x14ac:dyDescent="0.25">
      <c r="A100" s="149" t="s">
        <v>63</v>
      </c>
      <c r="B100" s="169" t="s">
        <v>362</v>
      </c>
      <c r="C100" s="156">
        <f t="shared" si="0"/>
        <v>15000</v>
      </c>
      <c r="D100" s="156">
        <v>15000</v>
      </c>
      <c r="E100" s="156"/>
      <c r="F100" s="156"/>
      <c r="G100" s="152"/>
      <c r="H100" s="152"/>
      <c r="I100" s="152"/>
      <c r="J100" s="152"/>
    </row>
    <row r="101" spans="1:10" s="153" customFormat="1" ht="24.95" customHeight="1" x14ac:dyDescent="0.25">
      <c r="A101" s="154">
        <v>8</v>
      </c>
      <c r="B101" s="155" t="s">
        <v>38</v>
      </c>
      <c r="C101" s="155">
        <f>SUM(D101:F101)</f>
        <v>673155</v>
      </c>
      <c r="D101" s="155">
        <f>SUM(D102:D103,D108:D115)</f>
        <v>130140</v>
      </c>
      <c r="E101" s="155">
        <v>463283</v>
      </c>
      <c r="F101" s="155">
        <v>79732</v>
      </c>
      <c r="G101" s="152"/>
      <c r="H101" s="152"/>
      <c r="I101" s="152"/>
      <c r="J101" s="152"/>
    </row>
    <row r="102" spans="1:10" s="158" customFormat="1" ht="24.95" customHeight="1" x14ac:dyDescent="0.25">
      <c r="A102" s="149" t="s">
        <v>63</v>
      </c>
      <c r="B102" s="156" t="s">
        <v>347</v>
      </c>
      <c r="C102" s="156"/>
      <c r="D102" s="156">
        <v>26563</v>
      </c>
      <c r="E102" s="156"/>
      <c r="F102" s="156"/>
      <c r="G102" s="157"/>
      <c r="H102" s="157"/>
      <c r="I102" s="157"/>
      <c r="J102" s="157"/>
    </row>
    <row r="103" spans="1:10" s="153" customFormat="1" ht="24.95" customHeight="1" x14ac:dyDescent="0.25">
      <c r="A103" s="149" t="s">
        <v>63</v>
      </c>
      <c r="B103" s="156" t="s">
        <v>1105</v>
      </c>
      <c r="C103" s="156"/>
      <c r="D103" s="156">
        <v>3238</v>
      </c>
      <c r="E103" s="156"/>
      <c r="F103" s="156"/>
      <c r="G103" s="152"/>
      <c r="H103" s="152"/>
      <c r="I103" s="152"/>
      <c r="J103" s="152"/>
    </row>
    <row r="104" spans="1:10" s="153" customFormat="1" ht="24.95" customHeight="1" x14ac:dyDescent="0.25">
      <c r="A104" s="149"/>
      <c r="B104" s="156" t="s">
        <v>11</v>
      </c>
      <c r="C104" s="156"/>
      <c r="D104" s="156"/>
      <c r="E104" s="156"/>
      <c r="F104" s="156"/>
      <c r="G104" s="152"/>
      <c r="H104" s="152"/>
      <c r="I104" s="152"/>
      <c r="J104" s="152"/>
    </row>
    <row r="105" spans="1:10" s="153" customFormat="1" ht="24.95" customHeight="1" x14ac:dyDescent="0.25">
      <c r="A105" s="171" t="s">
        <v>253</v>
      </c>
      <c r="B105" s="163" t="s">
        <v>276</v>
      </c>
      <c r="C105" s="163"/>
      <c r="D105" s="163">
        <v>600</v>
      </c>
      <c r="E105" s="163"/>
      <c r="F105" s="163"/>
      <c r="G105" s="152"/>
      <c r="H105" s="152"/>
      <c r="I105" s="152"/>
      <c r="J105" s="152"/>
    </row>
    <row r="106" spans="1:10" s="165" customFormat="1" ht="24.95" customHeight="1" x14ac:dyDescent="0.25">
      <c r="A106" s="171" t="s">
        <v>253</v>
      </c>
      <c r="B106" s="163" t="s">
        <v>275</v>
      </c>
      <c r="C106" s="163"/>
      <c r="D106" s="163">
        <v>600</v>
      </c>
      <c r="E106" s="163"/>
      <c r="F106" s="163"/>
      <c r="G106" s="164"/>
      <c r="H106" s="164"/>
      <c r="I106" s="164"/>
      <c r="J106" s="164"/>
    </row>
    <row r="107" spans="1:10" s="153" customFormat="1" ht="24.95" customHeight="1" x14ac:dyDescent="0.25">
      <c r="A107" s="149" t="s">
        <v>63</v>
      </c>
      <c r="B107" s="156" t="s">
        <v>274</v>
      </c>
      <c r="C107" s="156"/>
      <c r="D107" s="156">
        <v>2050</v>
      </c>
      <c r="E107" s="156"/>
      <c r="F107" s="156"/>
      <c r="G107" s="152"/>
      <c r="H107" s="152"/>
      <c r="I107" s="152"/>
      <c r="J107" s="152"/>
    </row>
    <row r="108" spans="1:10" s="165" customFormat="1" ht="52.5" customHeight="1" x14ac:dyDescent="0.25">
      <c r="A108" s="171" t="s">
        <v>253</v>
      </c>
      <c r="B108" s="163" t="s">
        <v>273</v>
      </c>
      <c r="C108" s="163"/>
      <c r="D108" s="163">
        <v>1300</v>
      </c>
      <c r="E108" s="163"/>
      <c r="F108" s="163"/>
      <c r="G108" s="164"/>
      <c r="H108" s="164"/>
      <c r="I108" s="164"/>
      <c r="J108" s="164"/>
    </row>
    <row r="109" spans="1:10" s="165" customFormat="1" ht="35.25" customHeight="1" x14ac:dyDescent="0.25">
      <c r="A109" s="171" t="s">
        <v>253</v>
      </c>
      <c r="B109" s="507" t="s">
        <v>1137</v>
      </c>
      <c r="C109" s="163"/>
      <c r="D109" s="163">
        <v>750</v>
      </c>
      <c r="E109" s="163"/>
      <c r="F109" s="163"/>
      <c r="G109" s="164"/>
      <c r="H109" s="164"/>
      <c r="I109" s="164"/>
      <c r="J109" s="164"/>
    </row>
    <row r="110" spans="1:10" s="153" customFormat="1" ht="51.75" customHeight="1" x14ac:dyDescent="0.25">
      <c r="A110" s="149" t="s">
        <v>63</v>
      </c>
      <c r="B110" s="508" t="s">
        <v>1138</v>
      </c>
      <c r="C110" s="156"/>
      <c r="D110" s="156">
        <v>1300</v>
      </c>
      <c r="E110" s="156"/>
      <c r="F110" s="156"/>
      <c r="G110" s="152"/>
      <c r="H110" s="152"/>
      <c r="I110" s="152"/>
      <c r="J110" s="152"/>
    </row>
    <row r="111" spans="1:10" s="153" customFormat="1" ht="40.5" customHeight="1" x14ac:dyDescent="0.25">
      <c r="A111" s="149" t="s">
        <v>63</v>
      </c>
      <c r="B111" s="172" t="s">
        <v>592</v>
      </c>
      <c r="C111" s="156"/>
      <c r="D111" s="156"/>
      <c r="E111" s="156">
        <v>23343</v>
      </c>
      <c r="F111" s="156"/>
      <c r="G111" s="152"/>
      <c r="H111" s="152"/>
      <c r="I111" s="152"/>
      <c r="J111" s="152"/>
    </row>
    <row r="112" spans="1:10" s="153" customFormat="1" ht="40.5" customHeight="1" x14ac:dyDescent="0.25">
      <c r="A112" s="149" t="s">
        <v>63</v>
      </c>
      <c r="B112" s="172" t="s">
        <v>405</v>
      </c>
      <c r="C112" s="156"/>
      <c r="D112" s="156">
        <v>1289</v>
      </c>
      <c r="E112" s="156"/>
      <c r="F112" s="156"/>
      <c r="G112" s="152"/>
      <c r="H112" s="152"/>
      <c r="I112" s="152"/>
      <c r="J112" s="152"/>
    </row>
    <row r="113" spans="1:10" s="153" customFormat="1" ht="42" customHeight="1" x14ac:dyDescent="0.25">
      <c r="A113" s="149" t="s">
        <v>63</v>
      </c>
      <c r="B113" s="156" t="s">
        <v>595</v>
      </c>
      <c r="C113" s="156"/>
      <c r="D113" s="156">
        <v>50900</v>
      </c>
      <c r="E113" s="156"/>
      <c r="F113" s="156"/>
      <c r="G113" s="152"/>
      <c r="H113" s="152"/>
      <c r="I113" s="152"/>
      <c r="J113" s="152"/>
    </row>
    <row r="114" spans="1:10" s="153" customFormat="1" ht="41.25" customHeight="1" x14ac:dyDescent="0.25">
      <c r="A114" s="149" t="s">
        <v>63</v>
      </c>
      <c r="B114" s="156" t="s">
        <v>594</v>
      </c>
      <c r="C114" s="156"/>
      <c r="D114" s="156">
        <v>7750</v>
      </c>
      <c r="E114" s="156"/>
      <c r="F114" s="156"/>
      <c r="G114" s="152"/>
      <c r="H114" s="152"/>
      <c r="I114" s="152"/>
      <c r="J114" s="152"/>
    </row>
    <row r="115" spans="1:10" s="153" customFormat="1" ht="47.25" customHeight="1" x14ac:dyDescent="0.25">
      <c r="A115" s="149" t="s">
        <v>63</v>
      </c>
      <c r="B115" s="156" t="s">
        <v>593</v>
      </c>
      <c r="C115" s="156"/>
      <c r="D115" s="156">
        <v>37050</v>
      </c>
      <c r="E115" s="156"/>
      <c r="F115" s="156"/>
      <c r="G115" s="152"/>
      <c r="H115" s="152"/>
      <c r="I115" s="152"/>
      <c r="J115" s="152"/>
    </row>
    <row r="116" spans="1:10" s="158" customFormat="1" ht="24.95" customHeight="1" x14ac:dyDescent="0.25">
      <c r="A116" s="154">
        <v>9</v>
      </c>
      <c r="B116" s="155" t="s">
        <v>39</v>
      </c>
      <c r="C116" s="155">
        <f>SUM(D116:F116)</f>
        <v>263962</v>
      </c>
      <c r="D116" s="155">
        <f>SUM(D117,D135)</f>
        <v>172430</v>
      </c>
      <c r="E116" s="155">
        <v>23261</v>
      </c>
      <c r="F116" s="155">
        <v>68271</v>
      </c>
      <c r="G116" s="157"/>
      <c r="H116" s="157"/>
      <c r="I116" s="157"/>
      <c r="J116" s="157"/>
    </row>
    <row r="117" spans="1:10" s="153" customFormat="1" ht="24.95" customHeight="1" x14ac:dyDescent="0.25">
      <c r="A117" s="171" t="s">
        <v>63</v>
      </c>
      <c r="B117" s="163" t="s">
        <v>585</v>
      </c>
      <c r="C117" s="163"/>
      <c r="D117" s="156">
        <f>SUM(D118:D134)</f>
        <v>136430</v>
      </c>
      <c r="E117" s="163"/>
      <c r="F117" s="163"/>
      <c r="G117" s="152"/>
      <c r="H117" s="152"/>
      <c r="I117" s="152"/>
      <c r="J117" s="152"/>
    </row>
    <row r="118" spans="1:10" s="153" customFormat="1" ht="24.95" customHeight="1" x14ac:dyDescent="0.25">
      <c r="A118" s="149" t="s">
        <v>253</v>
      </c>
      <c r="B118" s="156" t="s">
        <v>569</v>
      </c>
      <c r="C118" s="156"/>
      <c r="D118" s="156">
        <v>16000</v>
      </c>
      <c r="E118" s="156"/>
      <c r="F118" s="156"/>
      <c r="G118" s="152"/>
      <c r="H118" s="152"/>
      <c r="I118" s="152"/>
      <c r="J118" s="152"/>
    </row>
    <row r="119" spans="1:10" s="153" customFormat="1" ht="51" customHeight="1" x14ac:dyDescent="0.25">
      <c r="A119" s="149" t="s">
        <v>253</v>
      </c>
      <c r="B119" s="156" t="s">
        <v>570</v>
      </c>
      <c r="C119" s="156"/>
      <c r="D119" s="156">
        <v>22230</v>
      </c>
      <c r="E119" s="156"/>
      <c r="F119" s="156"/>
      <c r="G119" s="152"/>
      <c r="H119" s="152"/>
      <c r="I119" s="152"/>
      <c r="J119" s="152"/>
    </row>
    <row r="120" spans="1:10" s="153" customFormat="1" ht="24.95" customHeight="1" x14ac:dyDescent="0.25">
      <c r="A120" s="149" t="s">
        <v>253</v>
      </c>
      <c r="B120" s="156" t="s">
        <v>571</v>
      </c>
      <c r="C120" s="156"/>
      <c r="D120" s="156">
        <v>2000</v>
      </c>
      <c r="E120" s="156"/>
      <c r="F120" s="156"/>
      <c r="G120" s="152"/>
      <c r="H120" s="152"/>
      <c r="I120" s="152"/>
      <c r="J120" s="152"/>
    </row>
    <row r="121" spans="1:10" s="153" customFormat="1" ht="33.75" customHeight="1" x14ac:dyDescent="0.25">
      <c r="A121" s="149" t="s">
        <v>253</v>
      </c>
      <c r="B121" s="156" t="s">
        <v>572</v>
      </c>
      <c r="C121" s="156"/>
      <c r="D121" s="156">
        <v>1000</v>
      </c>
      <c r="E121" s="156"/>
      <c r="F121" s="156"/>
      <c r="G121" s="152"/>
      <c r="H121" s="152"/>
      <c r="I121" s="152"/>
      <c r="J121" s="152"/>
    </row>
    <row r="122" spans="1:10" s="153" customFormat="1" ht="73.5" customHeight="1" x14ac:dyDescent="0.25">
      <c r="A122" s="149" t="s">
        <v>253</v>
      </c>
      <c r="B122" s="156" t="s">
        <v>586</v>
      </c>
      <c r="C122" s="156"/>
      <c r="D122" s="156">
        <f>5500+1300</f>
        <v>6800</v>
      </c>
      <c r="E122" s="156"/>
      <c r="F122" s="156"/>
      <c r="G122" s="152"/>
      <c r="H122" s="152"/>
      <c r="I122" s="152"/>
      <c r="J122" s="152"/>
    </row>
    <row r="123" spans="1:10" s="153" customFormat="1" ht="24.95" customHeight="1" x14ac:dyDescent="0.25">
      <c r="A123" s="149" t="s">
        <v>253</v>
      </c>
      <c r="B123" s="156" t="s">
        <v>486</v>
      </c>
      <c r="C123" s="156"/>
      <c r="D123" s="156">
        <v>600</v>
      </c>
      <c r="E123" s="156"/>
      <c r="F123" s="156"/>
      <c r="G123" s="152"/>
      <c r="H123" s="152"/>
      <c r="I123" s="152"/>
      <c r="J123" s="152"/>
    </row>
    <row r="124" spans="1:10" s="153" customFormat="1" ht="24.95" customHeight="1" x14ac:dyDescent="0.25">
      <c r="A124" s="149" t="s">
        <v>253</v>
      </c>
      <c r="B124" s="156" t="s">
        <v>295</v>
      </c>
      <c r="C124" s="156"/>
      <c r="D124" s="156">
        <v>400</v>
      </c>
      <c r="E124" s="156"/>
      <c r="F124" s="156"/>
      <c r="G124" s="152"/>
      <c r="H124" s="152"/>
      <c r="I124" s="152"/>
      <c r="J124" s="152"/>
    </row>
    <row r="125" spans="1:10" s="153" customFormat="1" ht="39" customHeight="1" x14ac:dyDescent="0.25">
      <c r="A125" s="149" t="s">
        <v>253</v>
      </c>
      <c r="B125" s="156" t="s">
        <v>573</v>
      </c>
      <c r="C125" s="156"/>
      <c r="D125" s="156">
        <v>1000</v>
      </c>
      <c r="E125" s="156"/>
      <c r="F125" s="156"/>
      <c r="G125" s="152"/>
      <c r="H125" s="152"/>
      <c r="I125" s="152"/>
      <c r="J125" s="152"/>
    </row>
    <row r="126" spans="1:10" s="153" customFormat="1" ht="80.25" customHeight="1" x14ac:dyDescent="0.25">
      <c r="A126" s="149" t="s">
        <v>253</v>
      </c>
      <c r="B126" s="156" t="s">
        <v>1078</v>
      </c>
      <c r="C126" s="156"/>
      <c r="D126" s="156">
        <v>350</v>
      </c>
      <c r="E126" s="156"/>
      <c r="F126" s="156"/>
      <c r="G126" s="152"/>
      <c r="H126" s="152"/>
      <c r="I126" s="152"/>
      <c r="J126" s="152"/>
    </row>
    <row r="127" spans="1:10" s="153" customFormat="1" ht="48" customHeight="1" x14ac:dyDescent="0.25">
      <c r="A127" s="149" t="s">
        <v>253</v>
      </c>
      <c r="B127" s="156" t="s">
        <v>1079</v>
      </c>
      <c r="C127" s="156"/>
      <c r="D127" s="156">
        <v>1000</v>
      </c>
      <c r="E127" s="156"/>
      <c r="F127" s="156"/>
      <c r="G127" s="152"/>
      <c r="H127" s="152"/>
      <c r="I127" s="152"/>
      <c r="J127" s="152"/>
    </row>
    <row r="128" spans="1:10" s="153" customFormat="1" ht="70.5" customHeight="1" x14ac:dyDescent="0.25">
      <c r="A128" s="149" t="s">
        <v>253</v>
      </c>
      <c r="B128" s="161" t="s">
        <v>574</v>
      </c>
      <c r="C128" s="156"/>
      <c r="D128" s="156">
        <v>3000</v>
      </c>
      <c r="E128" s="156"/>
      <c r="F128" s="156"/>
      <c r="G128" s="152"/>
      <c r="H128" s="152"/>
      <c r="I128" s="152"/>
      <c r="J128" s="152"/>
    </row>
    <row r="129" spans="1:10" s="153" customFormat="1" ht="34.5" customHeight="1" x14ac:dyDescent="0.25">
      <c r="A129" s="149" t="s">
        <v>253</v>
      </c>
      <c r="B129" s="156" t="s">
        <v>1106</v>
      </c>
      <c r="C129" s="156"/>
      <c r="D129" s="156">
        <v>13000</v>
      </c>
      <c r="E129" s="156"/>
      <c r="F129" s="156"/>
      <c r="G129" s="152"/>
      <c r="H129" s="152"/>
      <c r="I129" s="152"/>
      <c r="J129" s="152"/>
    </row>
    <row r="130" spans="1:10" s="153" customFormat="1" ht="40.5" customHeight="1" x14ac:dyDescent="0.25">
      <c r="A130" s="149" t="s">
        <v>253</v>
      </c>
      <c r="B130" s="156" t="s">
        <v>575</v>
      </c>
      <c r="C130" s="156"/>
      <c r="D130" s="156">
        <v>5000</v>
      </c>
      <c r="E130" s="156"/>
      <c r="F130" s="156"/>
      <c r="G130" s="152"/>
      <c r="H130" s="152"/>
      <c r="I130" s="152"/>
      <c r="J130" s="152"/>
    </row>
    <row r="131" spans="1:10" s="153" customFormat="1" ht="50.25" customHeight="1" x14ac:dyDescent="0.25">
      <c r="A131" s="149" t="s">
        <v>253</v>
      </c>
      <c r="B131" s="156" t="s">
        <v>576</v>
      </c>
      <c r="C131" s="156"/>
      <c r="D131" s="156">
        <v>3050</v>
      </c>
      <c r="E131" s="156"/>
      <c r="F131" s="156"/>
      <c r="G131" s="152"/>
      <c r="H131" s="152"/>
      <c r="I131" s="152"/>
      <c r="J131" s="152"/>
    </row>
    <row r="132" spans="1:10" s="153" customFormat="1" ht="36" customHeight="1" x14ac:dyDescent="0.25">
      <c r="A132" s="149" t="s">
        <v>253</v>
      </c>
      <c r="B132" s="173" t="s">
        <v>577</v>
      </c>
      <c r="C132" s="156"/>
      <c r="D132" s="156">
        <v>16000</v>
      </c>
      <c r="E132" s="156"/>
      <c r="F132" s="156"/>
      <c r="G132" s="152"/>
      <c r="H132" s="152"/>
      <c r="I132" s="152"/>
      <c r="J132" s="152"/>
    </row>
    <row r="133" spans="1:10" s="153" customFormat="1" ht="24.95" customHeight="1" x14ac:dyDescent="0.25">
      <c r="A133" s="149" t="s">
        <v>253</v>
      </c>
      <c r="B133" s="156" t="s">
        <v>578</v>
      </c>
      <c r="C133" s="156"/>
      <c r="D133" s="156">
        <v>20000</v>
      </c>
      <c r="E133" s="156"/>
      <c r="F133" s="156"/>
      <c r="G133" s="152"/>
      <c r="H133" s="152"/>
      <c r="I133" s="152"/>
      <c r="J133" s="152"/>
    </row>
    <row r="134" spans="1:10" s="153" customFormat="1" ht="67.5" customHeight="1" x14ac:dyDescent="0.25">
      <c r="A134" s="149" t="s">
        <v>253</v>
      </c>
      <c r="B134" s="156" t="s">
        <v>579</v>
      </c>
      <c r="C134" s="156"/>
      <c r="D134" s="156">
        <v>25000</v>
      </c>
      <c r="E134" s="156"/>
      <c r="F134" s="156"/>
      <c r="G134" s="152"/>
      <c r="H134" s="152"/>
      <c r="I134" s="152"/>
      <c r="J134" s="152"/>
    </row>
    <row r="135" spans="1:10" s="153" customFormat="1" ht="38.25" customHeight="1" x14ac:dyDescent="0.25">
      <c r="A135" s="149" t="s">
        <v>63</v>
      </c>
      <c r="B135" s="163" t="s">
        <v>1095</v>
      </c>
      <c r="C135" s="156"/>
      <c r="D135" s="163">
        <f>SUM(D136:D137)</f>
        <v>36000</v>
      </c>
      <c r="E135" s="156"/>
      <c r="F135" s="156"/>
      <c r="G135" s="152"/>
      <c r="H135" s="152"/>
      <c r="I135" s="152"/>
      <c r="J135" s="152"/>
    </row>
    <row r="136" spans="1:10" s="153" customFormat="1" ht="24.95" customHeight="1" x14ac:dyDescent="0.25">
      <c r="A136" s="149" t="s">
        <v>253</v>
      </c>
      <c r="B136" s="156" t="s">
        <v>1096</v>
      </c>
      <c r="C136" s="156"/>
      <c r="D136" s="156">
        <v>26000</v>
      </c>
      <c r="E136" s="156"/>
      <c r="F136" s="156"/>
      <c r="G136" s="152"/>
      <c r="H136" s="152"/>
      <c r="I136" s="152"/>
      <c r="J136" s="152"/>
    </row>
    <row r="137" spans="1:10" s="153" customFormat="1" ht="24.95" customHeight="1" x14ac:dyDescent="0.25">
      <c r="A137" s="149" t="s">
        <v>253</v>
      </c>
      <c r="B137" s="156" t="s">
        <v>296</v>
      </c>
      <c r="C137" s="156"/>
      <c r="D137" s="156">
        <v>10000</v>
      </c>
      <c r="E137" s="156"/>
      <c r="F137" s="156"/>
      <c r="G137" s="152"/>
      <c r="H137" s="152"/>
      <c r="I137" s="152"/>
      <c r="J137" s="152"/>
    </row>
    <row r="138" spans="1:10" s="158" customFormat="1" ht="24.95" customHeight="1" x14ac:dyDescent="0.25">
      <c r="A138" s="154">
        <v>10</v>
      </c>
      <c r="B138" s="155" t="s">
        <v>40</v>
      </c>
      <c r="C138" s="155">
        <f>SUM(D138:F138)</f>
        <v>130090</v>
      </c>
      <c r="D138" s="155">
        <f>SUM(D139:D147)</f>
        <v>95900</v>
      </c>
      <c r="E138" s="155">
        <v>19850</v>
      </c>
      <c r="F138" s="155">
        <v>14340</v>
      </c>
      <c r="G138" s="157"/>
      <c r="H138" s="157"/>
      <c r="I138" s="157"/>
      <c r="J138" s="157"/>
    </row>
    <row r="139" spans="1:10" s="153" customFormat="1" ht="68.25" customHeight="1" x14ac:dyDescent="0.25">
      <c r="A139" s="149" t="s">
        <v>63</v>
      </c>
      <c r="B139" s="174" t="s">
        <v>596</v>
      </c>
      <c r="C139" s="156"/>
      <c r="D139" s="156">
        <v>37000</v>
      </c>
      <c r="E139" s="156"/>
      <c r="F139" s="156"/>
      <c r="G139" s="152"/>
      <c r="H139" s="152"/>
      <c r="I139" s="152"/>
      <c r="J139" s="152"/>
    </row>
    <row r="140" spans="1:10" s="153" customFormat="1" ht="37.5" customHeight="1" x14ac:dyDescent="0.25">
      <c r="A140" s="149" t="s">
        <v>63</v>
      </c>
      <c r="B140" s="174" t="s">
        <v>395</v>
      </c>
      <c r="C140" s="156"/>
      <c r="D140" s="156">
        <v>4000</v>
      </c>
      <c r="E140" s="156"/>
      <c r="F140" s="156"/>
      <c r="G140" s="152"/>
      <c r="H140" s="152"/>
      <c r="I140" s="152"/>
      <c r="J140" s="152"/>
    </row>
    <row r="141" spans="1:10" s="153" customFormat="1" ht="34.5" customHeight="1" x14ac:dyDescent="0.25">
      <c r="A141" s="149" t="s">
        <v>63</v>
      </c>
      <c r="B141" s="174" t="s">
        <v>396</v>
      </c>
      <c r="C141" s="156"/>
      <c r="D141" s="156">
        <v>2000</v>
      </c>
      <c r="E141" s="156"/>
      <c r="F141" s="156"/>
      <c r="G141" s="152"/>
      <c r="H141" s="152"/>
      <c r="I141" s="152"/>
      <c r="J141" s="152"/>
    </row>
    <row r="142" spans="1:10" s="153" customFormat="1" ht="53.25" customHeight="1" x14ac:dyDescent="0.25">
      <c r="A142" s="149" t="s">
        <v>63</v>
      </c>
      <c r="B142" s="174" t="s">
        <v>1087</v>
      </c>
      <c r="C142" s="156"/>
      <c r="D142" s="156">
        <v>500</v>
      </c>
      <c r="E142" s="156"/>
      <c r="F142" s="156"/>
      <c r="G142" s="152"/>
      <c r="H142" s="152"/>
      <c r="I142" s="152"/>
      <c r="J142" s="152"/>
    </row>
    <row r="143" spans="1:10" s="153" customFormat="1" ht="42" customHeight="1" x14ac:dyDescent="0.25">
      <c r="A143" s="149" t="s">
        <v>63</v>
      </c>
      <c r="B143" s="174" t="s">
        <v>1088</v>
      </c>
      <c r="C143" s="156"/>
      <c r="D143" s="156">
        <v>2500</v>
      </c>
      <c r="E143" s="156"/>
      <c r="F143" s="156"/>
      <c r="G143" s="152"/>
      <c r="H143" s="152"/>
      <c r="I143" s="152"/>
      <c r="J143" s="152"/>
    </row>
    <row r="144" spans="1:10" s="153" customFormat="1" ht="41.25" customHeight="1" x14ac:dyDescent="0.25">
      <c r="A144" s="149" t="s">
        <v>63</v>
      </c>
      <c r="B144" s="174" t="s">
        <v>1089</v>
      </c>
      <c r="C144" s="156"/>
      <c r="D144" s="156">
        <v>29900</v>
      </c>
      <c r="E144" s="156"/>
      <c r="F144" s="156"/>
      <c r="G144" s="152"/>
      <c r="H144" s="152"/>
      <c r="I144" s="152"/>
      <c r="J144" s="152"/>
    </row>
    <row r="145" spans="1:10" s="153" customFormat="1" ht="49.5" customHeight="1" x14ac:dyDescent="0.25">
      <c r="A145" s="149" t="s">
        <v>63</v>
      </c>
      <c r="B145" s="174" t="s">
        <v>397</v>
      </c>
      <c r="C145" s="156"/>
      <c r="D145" s="156">
        <v>2500</v>
      </c>
      <c r="E145" s="156"/>
      <c r="F145" s="156"/>
      <c r="G145" s="152"/>
      <c r="H145" s="152"/>
      <c r="I145" s="152"/>
      <c r="J145" s="152"/>
    </row>
    <row r="146" spans="1:10" s="153" customFormat="1" ht="49.5" customHeight="1" x14ac:dyDescent="0.25">
      <c r="A146" s="149" t="s">
        <v>63</v>
      </c>
      <c r="B146" s="174" t="s">
        <v>398</v>
      </c>
      <c r="C146" s="156"/>
      <c r="D146" s="156">
        <v>2500</v>
      </c>
      <c r="E146" s="156"/>
      <c r="F146" s="156"/>
      <c r="G146" s="152"/>
      <c r="H146" s="152"/>
      <c r="I146" s="152"/>
      <c r="J146" s="152"/>
    </row>
    <row r="147" spans="1:10" s="153" customFormat="1" ht="35.25" customHeight="1" x14ac:dyDescent="0.25">
      <c r="A147" s="149" t="s">
        <v>63</v>
      </c>
      <c r="B147" s="156" t="s">
        <v>477</v>
      </c>
      <c r="C147" s="156"/>
      <c r="D147" s="156">
        <v>15000</v>
      </c>
      <c r="E147" s="156"/>
      <c r="F147" s="156"/>
      <c r="G147" s="152"/>
      <c r="H147" s="152"/>
      <c r="I147" s="152"/>
      <c r="J147" s="152"/>
    </row>
    <row r="148" spans="1:10" s="153" customFormat="1" ht="24.95" customHeight="1" x14ac:dyDescent="0.25">
      <c r="A148" s="154">
        <v>11</v>
      </c>
      <c r="B148" s="155" t="s">
        <v>41</v>
      </c>
      <c r="C148" s="155">
        <f>SUM(D148:F148)</f>
        <v>2162401</v>
      </c>
      <c r="D148" s="155">
        <f>SUM(D149:D155,D158:D175)</f>
        <v>763448</v>
      </c>
      <c r="E148" s="155">
        <f>1376181-50000</f>
        <v>1326181</v>
      </c>
      <c r="F148" s="155">
        <v>72772</v>
      </c>
      <c r="G148" s="152"/>
      <c r="H148" s="152"/>
      <c r="I148" s="152"/>
      <c r="J148" s="152"/>
    </row>
    <row r="149" spans="1:10" s="153" customFormat="1" ht="24.95" customHeight="1" x14ac:dyDescent="0.25">
      <c r="A149" s="149" t="s">
        <v>63</v>
      </c>
      <c r="B149" s="161" t="s">
        <v>382</v>
      </c>
      <c r="C149" s="156"/>
      <c r="D149" s="156">
        <v>66052</v>
      </c>
      <c r="E149" s="156"/>
      <c r="F149" s="156"/>
      <c r="G149" s="152"/>
      <c r="H149" s="152"/>
      <c r="I149" s="152"/>
      <c r="J149" s="152"/>
    </row>
    <row r="150" spans="1:10" s="153" customFormat="1" ht="27.75" customHeight="1" x14ac:dyDescent="0.25">
      <c r="A150" s="149" t="s">
        <v>63</v>
      </c>
      <c r="B150" s="156" t="s">
        <v>488</v>
      </c>
      <c r="C150" s="156"/>
      <c r="D150" s="156">
        <v>16000</v>
      </c>
      <c r="E150" s="156"/>
      <c r="F150" s="156"/>
      <c r="G150" s="152"/>
      <c r="H150" s="152"/>
      <c r="I150" s="152"/>
      <c r="J150" s="152"/>
    </row>
    <row r="151" spans="1:10" s="153" customFormat="1" ht="34.5" customHeight="1" x14ac:dyDescent="0.25">
      <c r="A151" s="149" t="s">
        <v>63</v>
      </c>
      <c r="B151" s="156" t="s">
        <v>1090</v>
      </c>
      <c r="C151" s="156"/>
      <c r="D151" s="156">
        <v>9000</v>
      </c>
      <c r="E151" s="156"/>
      <c r="F151" s="156"/>
      <c r="G151" s="152"/>
      <c r="H151" s="152"/>
      <c r="I151" s="152"/>
      <c r="J151" s="152"/>
    </row>
    <row r="152" spans="1:10" s="153" customFormat="1" ht="24.95" customHeight="1" x14ac:dyDescent="0.25">
      <c r="A152" s="149" t="s">
        <v>63</v>
      </c>
      <c r="B152" s="156" t="s">
        <v>42</v>
      </c>
      <c r="C152" s="156"/>
      <c r="D152" s="156">
        <v>3000</v>
      </c>
      <c r="E152" s="156"/>
      <c r="F152" s="156"/>
      <c r="G152" s="152"/>
      <c r="H152" s="152"/>
      <c r="I152" s="152"/>
      <c r="J152" s="152"/>
    </row>
    <row r="153" spans="1:10" s="153" customFormat="1" ht="24.95" customHeight="1" x14ac:dyDescent="0.25">
      <c r="A153" s="149" t="s">
        <v>63</v>
      </c>
      <c r="B153" s="156" t="s">
        <v>43</v>
      </c>
      <c r="C153" s="156"/>
      <c r="D153" s="156">
        <v>1000</v>
      </c>
      <c r="E153" s="156"/>
      <c r="F153" s="156"/>
      <c r="G153" s="152"/>
      <c r="H153" s="152"/>
      <c r="I153" s="152"/>
      <c r="J153" s="152"/>
    </row>
    <row r="154" spans="1:10" s="153" customFormat="1" ht="40.5" customHeight="1" x14ac:dyDescent="0.25">
      <c r="A154" s="149" t="s">
        <v>63</v>
      </c>
      <c r="B154" s="156" t="s">
        <v>1091</v>
      </c>
      <c r="C154" s="156"/>
      <c r="D154" s="156">
        <v>500</v>
      </c>
      <c r="E154" s="156"/>
      <c r="F154" s="156"/>
      <c r="G154" s="152"/>
      <c r="H154" s="152"/>
      <c r="I154" s="152"/>
      <c r="J154" s="152"/>
    </row>
    <row r="155" spans="1:10" s="153" customFormat="1" ht="30.75" customHeight="1" x14ac:dyDescent="0.25">
      <c r="A155" s="149" t="s">
        <v>63</v>
      </c>
      <c r="B155" s="156" t="s">
        <v>491</v>
      </c>
      <c r="C155" s="156"/>
      <c r="D155" s="156">
        <f>SUM(D156:D157)</f>
        <v>15000</v>
      </c>
      <c r="E155" s="156"/>
      <c r="F155" s="156"/>
      <c r="G155" s="152"/>
      <c r="H155" s="152"/>
      <c r="I155" s="152"/>
      <c r="J155" s="152"/>
    </row>
    <row r="156" spans="1:10" s="165" customFormat="1" ht="26.25" customHeight="1" x14ac:dyDescent="0.25">
      <c r="A156" s="171" t="s">
        <v>253</v>
      </c>
      <c r="B156" s="163" t="s">
        <v>492</v>
      </c>
      <c r="C156" s="163"/>
      <c r="D156" s="163">
        <v>5000</v>
      </c>
      <c r="E156" s="163"/>
      <c r="F156" s="163"/>
      <c r="G156" s="164"/>
      <c r="H156" s="164"/>
      <c r="I156" s="164"/>
      <c r="J156" s="164"/>
    </row>
    <row r="157" spans="1:10" s="165" customFormat="1" ht="39.75" customHeight="1" x14ac:dyDescent="0.25">
      <c r="A157" s="171" t="s">
        <v>253</v>
      </c>
      <c r="B157" s="163" t="s">
        <v>567</v>
      </c>
      <c r="C157" s="163"/>
      <c r="D157" s="163">
        <v>10000</v>
      </c>
      <c r="E157" s="163"/>
      <c r="F157" s="163"/>
      <c r="G157" s="164"/>
      <c r="H157" s="164"/>
      <c r="I157" s="164"/>
      <c r="J157" s="164"/>
    </row>
    <row r="158" spans="1:10" s="153" customFormat="1" ht="24.95" customHeight="1" x14ac:dyDescent="0.25">
      <c r="A158" s="149" t="s">
        <v>63</v>
      </c>
      <c r="B158" s="156" t="s">
        <v>44</v>
      </c>
      <c r="C158" s="156"/>
      <c r="D158" s="156">
        <v>2000</v>
      </c>
      <c r="E158" s="156"/>
      <c r="F158" s="156"/>
      <c r="G158" s="152"/>
      <c r="H158" s="152"/>
      <c r="I158" s="152"/>
      <c r="J158" s="152"/>
    </row>
    <row r="159" spans="1:10" s="153" customFormat="1" ht="30" customHeight="1" x14ac:dyDescent="0.25">
      <c r="A159" s="149" t="s">
        <v>63</v>
      </c>
      <c r="B159" s="156" t="s">
        <v>510</v>
      </c>
      <c r="C159" s="156"/>
      <c r="D159" s="156">
        <v>3200</v>
      </c>
      <c r="E159" s="156"/>
      <c r="F159" s="156"/>
      <c r="G159" s="152"/>
      <c r="H159" s="152"/>
      <c r="I159" s="152"/>
      <c r="J159" s="152"/>
    </row>
    <row r="160" spans="1:10" s="153" customFormat="1" ht="69.75" customHeight="1" x14ac:dyDescent="0.25">
      <c r="A160" s="149" t="s">
        <v>63</v>
      </c>
      <c r="B160" s="156" t="s">
        <v>1139</v>
      </c>
      <c r="C160" s="156"/>
      <c r="D160" s="156">
        <v>8533</v>
      </c>
      <c r="E160" s="156"/>
      <c r="F160" s="156"/>
      <c r="G160" s="152"/>
      <c r="H160" s="152"/>
      <c r="I160" s="152"/>
      <c r="J160" s="152"/>
    </row>
    <row r="161" spans="1:10" s="153" customFormat="1" ht="41.25" customHeight="1" x14ac:dyDescent="0.25">
      <c r="A161" s="149" t="s">
        <v>63</v>
      </c>
      <c r="B161" s="156" t="s">
        <v>383</v>
      </c>
      <c r="C161" s="156"/>
      <c r="D161" s="156">
        <v>35000</v>
      </c>
      <c r="E161" s="156"/>
      <c r="F161" s="156"/>
      <c r="G161" s="152"/>
      <c r="H161" s="152"/>
      <c r="I161" s="152"/>
      <c r="J161" s="152"/>
    </row>
    <row r="162" spans="1:10" s="153" customFormat="1" ht="36" customHeight="1" x14ac:dyDescent="0.25">
      <c r="A162" s="149" t="s">
        <v>63</v>
      </c>
      <c r="B162" s="156" t="s">
        <v>1107</v>
      </c>
      <c r="C162" s="156"/>
      <c r="D162" s="156">
        <v>4000</v>
      </c>
      <c r="E162" s="156"/>
      <c r="F162" s="156"/>
      <c r="G162" s="152"/>
      <c r="H162" s="152"/>
      <c r="I162" s="152"/>
      <c r="J162" s="152"/>
    </row>
    <row r="163" spans="1:10" s="153" customFormat="1" ht="24.95" customHeight="1" x14ac:dyDescent="0.25">
      <c r="A163" s="149" t="s">
        <v>63</v>
      </c>
      <c r="B163" s="156" t="s">
        <v>493</v>
      </c>
      <c r="C163" s="156">
        <v>141667</v>
      </c>
      <c r="D163" s="156">
        <v>93163</v>
      </c>
      <c r="E163" s="156">
        <v>48504</v>
      </c>
      <c r="F163" s="156"/>
      <c r="G163" s="152"/>
      <c r="H163" s="152"/>
      <c r="I163" s="152"/>
      <c r="J163" s="152"/>
    </row>
    <row r="164" spans="1:10" s="153" customFormat="1" ht="24.95" customHeight="1" x14ac:dyDescent="0.25">
      <c r="A164" s="149" t="s">
        <v>63</v>
      </c>
      <c r="B164" s="156" t="s">
        <v>494</v>
      </c>
      <c r="C164" s="156">
        <v>63464</v>
      </c>
      <c r="D164" s="156"/>
      <c r="E164" s="156">
        <v>63464</v>
      </c>
      <c r="F164" s="156"/>
      <c r="G164" s="152"/>
      <c r="H164" s="152"/>
      <c r="I164" s="152"/>
      <c r="J164" s="152"/>
    </row>
    <row r="165" spans="1:10" s="153" customFormat="1" ht="32.25" customHeight="1" x14ac:dyDescent="0.25">
      <c r="A165" s="149" t="s">
        <v>63</v>
      </c>
      <c r="B165" s="156" t="s">
        <v>1092</v>
      </c>
      <c r="C165" s="156"/>
      <c r="D165" s="156">
        <v>10000</v>
      </c>
      <c r="E165" s="156"/>
      <c r="F165" s="156"/>
      <c r="G165" s="152"/>
      <c r="H165" s="152"/>
      <c r="I165" s="152"/>
      <c r="J165" s="152"/>
    </row>
    <row r="166" spans="1:10" s="153" customFormat="1" ht="24.95" customHeight="1" x14ac:dyDescent="0.25">
      <c r="A166" s="149" t="s">
        <v>63</v>
      </c>
      <c r="B166" s="161" t="s">
        <v>384</v>
      </c>
      <c r="C166" s="156"/>
      <c r="D166" s="156">
        <v>117000</v>
      </c>
      <c r="E166" s="156"/>
      <c r="F166" s="156"/>
      <c r="G166" s="152"/>
      <c r="H166" s="152"/>
      <c r="I166" s="152"/>
      <c r="J166" s="152"/>
    </row>
    <row r="167" spans="1:10" s="153" customFormat="1" ht="48.75" customHeight="1" x14ac:dyDescent="0.25">
      <c r="A167" s="149" t="s">
        <v>63</v>
      </c>
      <c r="B167" s="161" t="s">
        <v>512</v>
      </c>
      <c r="C167" s="156"/>
      <c r="D167" s="156">
        <v>222000</v>
      </c>
      <c r="E167" s="156"/>
      <c r="F167" s="156"/>
      <c r="G167" s="152"/>
      <c r="H167" s="152"/>
      <c r="I167" s="152"/>
      <c r="J167" s="152"/>
    </row>
    <row r="168" spans="1:10" s="153" customFormat="1" ht="33" customHeight="1" x14ac:dyDescent="0.25">
      <c r="A168" s="149" t="s">
        <v>63</v>
      </c>
      <c r="B168" s="156" t="s">
        <v>513</v>
      </c>
      <c r="C168" s="156"/>
      <c r="D168" s="156">
        <v>70000</v>
      </c>
      <c r="E168" s="156"/>
      <c r="F168" s="156"/>
      <c r="G168" s="152"/>
      <c r="H168" s="152"/>
      <c r="I168" s="152"/>
      <c r="J168" s="152"/>
    </row>
    <row r="169" spans="1:10" s="153" customFormat="1" ht="33" customHeight="1" x14ac:dyDescent="0.25">
      <c r="A169" s="149" t="s">
        <v>63</v>
      </c>
      <c r="B169" s="156" t="s">
        <v>597</v>
      </c>
      <c r="C169" s="156"/>
      <c r="D169" s="156">
        <v>16500</v>
      </c>
      <c r="E169" s="156"/>
      <c r="F169" s="156"/>
      <c r="G169" s="152"/>
      <c r="H169" s="152"/>
      <c r="I169" s="152"/>
      <c r="J169" s="152"/>
    </row>
    <row r="170" spans="1:10" s="153" customFormat="1" ht="48" customHeight="1" x14ac:dyDescent="0.25">
      <c r="A170" s="149" t="s">
        <v>63</v>
      </c>
      <c r="B170" s="166" t="s">
        <v>598</v>
      </c>
      <c r="C170" s="156"/>
      <c r="D170" s="156">
        <v>3000</v>
      </c>
      <c r="E170" s="156"/>
      <c r="F170" s="156"/>
      <c r="G170" s="152"/>
      <c r="H170" s="152"/>
      <c r="I170" s="152"/>
      <c r="J170" s="152"/>
    </row>
    <row r="171" spans="1:10" s="153" customFormat="1" ht="61.5" customHeight="1" x14ac:dyDescent="0.25">
      <c r="A171" s="149" t="s">
        <v>63</v>
      </c>
      <c r="B171" s="166" t="s">
        <v>599</v>
      </c>
      <c r="C171" s="156"/>
      <c r="D171" s="156">
        <v>20000</v>
      </c>
      <c r="E171" s="156"/>
      <c r="F171" s="156"/>
      <c r="G171" s="152"/>
      <c r="H171" s="152"/>
      <c r="I171" s="152"/>
      <c r="J171" s="152"/>
    </row>
    <row r="172" spans="1:10" s="153" customFormat="1" ht="54.75" customHeight="1" x14ac:dyDescent="0.25">
      <c r="A172" s="149" t="s">
        <v>63</v>
      </c>
      <c r="B172" s="166" t="s">
        <v>600</v>
      </c>
      <c r="C172" s="156"/>
      <c r="D172" s="156">
        <v>3500</v>
      </c>
      <c r="E172" s="156"/>
      <c r="F172" s="156"/>
      <c r="G172" s="152"/>
      <c r="H172" s="152"/>
      <c r="I172" s="152"/>
      <c r="J172" s="152"/>
    </row>
    <row r="173" spans="1:10" s="153" customFormat="1" ht="30" x14ac:dyDescent="0.25">
      <c r="A173" s="149" t="s">
        <v>63</v>
      </c>
      <c r="B173" s="156" t="s">
        <v>1108</v>
      </c>
      <c r="C173" s="156"/>
      <c r="D173" s="156">
        <v>35000</v>
      </c>
      <c r="E173" s="156"/>
      <c r="F173" s="156"/>
      <c r="G173" s="152"/>
      <c r="H173" s="152"/>
      <c r="I173" s="152"/>
      <c r="J173" s="152"/>
    </row>
    <row r="174" spans="1:10" s="153" customFormat="1" ht="37.5" customHeight="1" x14ac:dyDescent="0.25">
      <c r="A174" s="149" t="s">
        <v>63</v>
      </c>
      <c r="B174" s="156" t="s">
        <v>1109</v>
      </c>
      <c r="C174" s="156"/>
      <c r="D174" s="156"/>
      <c r="E174" s="156">
        <v>74000</v>
      </c>
      <c r="F174" s="156"/>
      <c r="G174" s="152"/>
      <c r="H174" s="152"/>
      <c r="I174" s="152"/>
      <c r="J174" s="152"/>
    </row>
    <row r="175" spans="1:10" s="153" customFormat="1" ht="24.95" customHeight="1" x14ac:dyDescent="0.25">
      <c r="A175" s="149" t="s">
        <v>63</v>
      </c>
      <c r="B175" s="156" t="s">
        <v>385</v>
      </c>
      <c r="C175" s="156"/>
      <c r="D175" s="156">
        <v>10000</v>
      </c>
      <c r="E175" s="156"/>
      <c r="F175" s="156"/>
      <c r="G175" s="152"/>
      <c r="H175" s="152"/>
      <c r="I175" s="152"/>
      <c r="J175" s="152"/>
    </row>
    <row r="176" spans="1:10" s="153" customFormat="1" ht="24.95" customHeight="1" x14ac:dyDescent="0.25">
      <c r="A176" s="154">
        <v>12</v>
      </c>
      <c r="B176" s="155" t="s">
        <v>45</v>
      </c>
      <c r="C176" s="155">
        <f>SUM(D176:F176)</f>
        <v>187860</v>
      </c>
      <c r="D176" s="155">
        <f>SUM(D177:D181)</f>
        <v>84750</v>
      </c>
      <c r="E176" s="155">
        <v>87637</v>
      </c>
      <c r="F176" s="155">
        <v>15473</v>
      </c>
      <c r="G176" s="152"/>
      <c r="H176" s="152"/>
      <c r="I176" s="152"/>
      <c r="J176" s="152"/>
    </row>
    <row r="177" spans="1:10" s="153" customFormat="1" ht="32.25" customHeight="1" x14ac:dyDescent="0.25">
      <c r="A177" s="149" t="s">
        <v>63</v>
      </c>
      <c r="B177" s="156" t="s">
        <v>270</v>
      </c>
      <c r="C177" s="156"/>
      <c r="D177" s="156">
        <v>11750</v>
      </c>
      <c r="E177" s="156"/>
      <c r="F177" s="156"/>
      <c r="G177" s="152"/>
      <c r="H177" s="152"/>
      <c r="I177" s="152"/>
      <c r="J177" s="152"/>
    </row>
    <row r="178" spans="1:10" s="148" customFormat="1" ht="46.5" customHeight="1" x14ac:dyDescent="0.25">
      <c r="A178" s="149" t="s">
        <v>63</v>
      </c>
      <c r="B178" s="175" t="s">
        <v>277</v>
      </c>
      <c r="C178" s="156"/>
      <c r="D178" s="156">
        <v>2000</v>
      </c>
      <c r="E178" s="156"/>
      <c r="F178" s="156"/>
      <c r="G178" s="147"/>
      <c r="H178" s="147"/>
      <c r="I178" s="147"/>
      <c r="J178" s="147"/>
    </row>
    <row r="179" spans="1:10" s="153" customFormat="1" ht="24.95" customHeight="1" x14ac:dyDescent="0.25">
      <c r="A179" s="149" t="s">
        <v>63</v>
      </c>
      <c r="B179" s="156" t="s">
        <v>386</v>
      </c>
      <c r="C179" s="156"/>
      <c r="D179" s="156">
        <v>5000</v>
      </c>
      <c r="E179" s="156"/>
      <c r="F179" s="156"/>
      <c r="G179" s="152"/>
      <c r="H179" s="152"/>
      <c r="I179" s="152"/>
      <c r="J179" s="152"/>
    </row>
    <row r="180" spans="1:10" s="153" customFormat="1" ht="30" customHeight="1" x14ac:dyDescent="0.25">
      <c r="A180" s="149" t="s">
        <v>63</v>
      </c>
      <c r="B180" s="156" t="s">
        <v>516</v>
      </c>
      <c r="C180" s="156"/>
      <c r="D180" s="156">
        <v>36000</v>
      </c>
      <c r="E180" s="156"/>
      <c r="F180" s="156"/>
      <c r="G180" s="152"/>
      <c r="H180" s="152"/>
      <c r="I180" s="152"/>
      <c r="J180" s="152"/>
    </row>
    <row r="181" spans="1:10" s="153" customFormat="1" ht="24.95" customHeight="1" x14ac:dyDescent="0.25">
      <c r="A181" s="149" t="s">
        <v>63</v>
      </c>
      <c r="B181" s="156" t="s">
        <v>517</v>
      </c>
      <c r="C181" s="156"/>
      <c r="D181" s="156">
        <v>30000</v>
      </c>
      <c r="E181" s="156"/>
      <c r="F181" s="156"/>
      <c r="G181" s="152"/>
      <c r="H181" s="152"/>
      <c r="I181" s="152"/>
      <c r="J181" s="152"/>
    </row>
    <row r="182" spans="1:10" s="158" customFormat="1" ht="40.5" customHeight="1" x14ac:dyDescent="0.25">
      <c r="A182" s="154">
        <v>13</v>
      </c>
      <c r="B182" s="155" t="s">
        <v>377</v>
      </c>
      <c r="C182" s="155">
        <f>SUM(D182:F182)</f>
        <v>80000</v>
      </c>
      <c r="D182" s="155">
        <v>30000</v>
      </c>
      <c r="E182" s="155">
        <v>50000</v>
      </c>
      <c r="F182" s="155"/>
      <c r="G182" s="157"/>
      <c r="H182" s="157"/>
      <c r="I182" s="157"/>
      <c r="J182" s="157"/>
    </row>
    <row r="183" spans="1:10" s="158" customFormat="1" ht="24.95" customHeight="1" x14ac:dyDescent="0.25">
      <c r="A183" s="154">
        <v>14</v>
      </c>
      <c r="B183" s="155" t="s">
        <v>348</v>
      </c>
      <c r="C183" s="155">
        <f>SUM(D183:F183)</f>
        <v>20000</v>
      </c>
      <c r="D183" s="155">
        <v>20000</v>
      </c>
      <c r="E183" s="155"/>
      <c r="F183" s="155"/>
      <c r="G183" s="157"/>
      <c r="H183" s="157"/>
      <c r="I183" s="157"/>
      <c r="J183" s="157"/>
    </row>
    <row r="184" spans="1:10" s="158" customFormat="1" ht="35.25" customHeight="1" x14ac:dyDescent="0.25">
      <c r="A184" s="154">
        <v>15</v>
      </c>
      <c r="B184" s="155" t="s">
        <v>478</v>
      </c>
      <c r="C184" s="155">
        <f t="shared" ref="C184:C190" si="1">SUM(D184:F184)</f>
        <v>10000</v>
      </c>
      <c r="D184" s="155">
        <v>10000</v>
      </c>
      <c r="E184" s="155"/>
      <c r="F184" s="155"/>
      <c r="G184" s="157"/>
      <c r="H184" s="157"/>
      <c r="I184" s="157"/>
      <c r="J184" s="157"/>
    </row>
    <row r="185" spans="1:10" s="158" customFormat="1" ht="78.75" customHeight="1" x14ac:dyDescent="0.25">
      <c r="A185" s="154">
        <v>16</v>
      </c>
      <c r="B185" s="155" t="s">
        <v>1099</v>
      </c>
      <c r="C185" s="155">
        <f t="shared" si="1"/>
        <v>3200</v>
      </c>
      <c r="D185" s="155">
        <f>800*3+200+600</f>
        <v>3200</v>
      </c>
      <c r="E185" s="155"/>
      <c r="F185" s="155"/>
      <c r="G185" s="157"/>
      <c r="H185" s="157"/>
      <c r="I185" s="157"/>
      <c r="J185" s="157"/>
    </row>
    <row r="186" spans="1:10" s="158" customFormat="1" ht="49.5" customHeight="1" x14ac:dyDescent="0.25">
      <c r="A186" s="154">
        <v>17</v>
      </c>
      <c r="B186" s="155" t="s">
        <v>479</v>
      </c>
      <c r="C186" s="155">
        <f t="shared" si="1"/>
        <v>5000</v>
      </c>
      <c r="D186" s="155">
        <v>5000</v>
      </c>
      <c r="E186" s="155"/>
      <c r="F186" s="155"/>
      <c r="G186" s="157"/>
      <c r="H186" s="157"/>
      <c r="I186" s="157"/>
      <c r="J186" s="157"/>
    </row>
    <row r="187" spans="1:10" s="158" customFormat="1" ht="37.5" customHeight="1" x14ac:dyDescent="0.25">
      <c r="A187" s="154">
        <v>18</v>
      </c>
      <c r="B187" s="155" t="s">
        <v>364</v>
      </c>
      <c r="C187" s="155">
        <f t="shared" si="1"/>
        <v>25000</v>
      </c>
      <c r="D187" s="155">
        <v>25000</v>
      </c>
      <c r="E187" s="155"/>
      <c r="F187" s="155"/>
      <c r="G187" s="157"/>
      <c r="H187" s="157"/>
      <c r="I187" s="157"/>
      <c r="J187" s="157"/>
    </row>
    <row r="188" spans="1:10" s="158" customFormat="1" ht="24.95" customHeight="1" x14ac:dyDescent="0.25">
      <c r="A188" s="154" t="s">
        <v>1080</v>
      </c>
      <c r="B188" s="155" t="s">
        <v>1110</v>
      </c>
      <c r="C188" s="155">
        <f t="shared" si="1"/>
        <v>40000</v>
      </c>
      <c r="D188" s="155">
        <v>40000</v>
      </c>
      <c r="E188" s="155"/>
      <c r="F188" s="155"/>
      <c r="G188" s="157"/>
      <c r="H188" s="157"/>
      <c r="I188" s="157"/>
      <c r="J188" s="157"/>
    </row>
    <row r="189" spans="1:10" s="505" customFormat="1" ht="24.95" customHeight="1" x14ac:dyDescent="0.25">
      <c r="A189" s="502" t="s">
        <v>1081</v>
      </c>
      <c r="B189" s="503" t="s">
        <v>47</v>
      </c>
      <c r="C189" s="503">
        <f t="shared" si="1"/>
        <v>153621</v>
      </c>
      <c r="D189" s="503">
        <f>33800-600+18</f>
        <v>33218</v>
      </c>
      <c r="E189" s="503">
        <v>101386</v>
      </c>
      <c r="F189" s="503">
        <v>19017</v>
      </c>
      <c r="G189" s="504"/>
      <c r="H189" s="504"/>
      <c r="I189" s="504"/>
      <c r="J189" s="504"/>
    </row>
    <row r="190" spans="1:10" s="158" customFormat="1" ht="31.5" customHeight="1" x14ac:dyDescent="0.25">
      <c r="A190" s="154" t="s">
        <v>1082</v>
      </c>
      <c r="B190" s="155" t="s">
        <v>1074</v>
      </c>
      <c r="C190" s="155">
        <f t="shared" si="1"/>
        <v>62310</v>
      </c>
      <c r="D190" s="155">
        <f>SUM(D191:D194)</f>
        <v>62310</v>
      </c>
      <c r="E190" s="155"/>
      <c r="F190" s="155"/>
      <c r="G190" s="157"/>
      <c r="H190" s="157"/>
      <c r="I190" s="157"/>
      <c r="J190" s="157"/>
    </row>
    <row r="191" spans="1:10" s="158" customFormat="1" ht="48.75" customHeight="1" x14ac:dyDescent="0.25">
      <c r="A191" s="154" t="s">
        <v>63</v>
      </c>
      <c r="B191" s="156" t="s">
        <v>1094</v>
      </c>
      <c r="C191" s="155"/>
      <c r="D191" s="156">
        <v>20000</v>
      </c>
      <c r="E191" s="155"/>
      <c r="F191" s="155"/>
      <c r="G191" s="157"/>
      <c r="H191" s="157"/>
      <c r="I191" s="157"/>
      <c r="J191" s="157"/>
    </row>
    <row r="192" spans="1:10" s="158" customFormat="1" ht="24.95" customHeight="1" x14ac:dyDescent="0.25">
      <c r="A192" s="154" t="s">
        <v>63</v>
      </c>
      <c r="B192" s="156" t="s">
        <v>1075</v>
      </c>
      <c r="C192" s="155"/>
      <c r="D192" s="156">
        <v>22310</v>
      </c>
      <c r="E192" s="155"/>
      <c r="F192" s="155"/>
      <c r="G192" s="157"/>
      <c r="H192" s="157"/>
      <c r="I192" s="157"/>
      <c r="J192" s="157"/>
    </row>
    <row r="193" spans="1:10" s="153" customFormat="1" ht="24.95" customHeight="1" x14ac:dyDescent="0.25">
      <c r="A193" s="154" t="s">
        <v>63</v>
      </c>
      <c r="B193" s="156" t="s">
        <v>487</v>
      </c>
      <c r="C193" s="156"/>
      <c r="D193" s="156">
        <v>10000</v>
      </c>
      <c r="E193" s="156"/>
      <c r="F193" s="156"/>
      <c r="G193" s="152"/>
      <c r="H193" s="152"/>
      <c r="I193" s="152"/>
      <c r="J193" s="152"/>
    </row>
    <row r="194" spans="1:10" s="153" customFormat="1" ht="24.95" customHeight="1" x14ac:dyDescent="0.25">
      <c r="A194" s="154" t="s">
        <v>63</v>
      </c>
      <c r="B194" s="156" t="s">
        <v>298</v>
      </c>
      <c r="C194" s="156"/>
      <c r="D194" s="156">
        <v>10000</v>
      </c>
      <c r="E194" s="156"/>
      <c r="F194" s="156"/>
      <c r="G194" s="152"/>
      <c r="H194" s="152"/>
      <c r="I194" s="152"/>
      <c r="J194" s="152"/>
    </row>
    <row r="195" spans="1:10" s="158" customFormat="1" ht="36.75" customHeight="1" x14ac:dyDescent="0.25">
      <c r="A195" s="154" t="s">
        <v>1083</v>
      </c>
      <c r="B195" s="176" t="s">
        <v>48</v>
      </c>
      <c r="C195" s="155">
        <f t="shared" ref="C195" si="2">SUM(D195:F195)</f>
        <v>243449</v>
      </c>
      <c r="D195" s="151">
        <f>SUM(D196:D203)</f>
        <v>243449</v>
      </c>
      <c r="E195" s="155"/>
      <c r="F195" s="155"/>
      <c r="G195" s="157"/>
      <c r="H195" s="157"/>
      <c r="I195" s="157"/>
      <c r="J195" s="157"/>
    </row>
    <row r="196" spans="1:10" s="153" customFormat="1" ht="24.95" customHeight="1" x14ac:dyDescent="0.25">
      <c r="A196" s="149" t="s">
        <v>63</v>
      </c>
      <c r="B196" s="172" t="s">
        <v>294</v>
      </c>
      <c r="C196" s="156"/>
      <c r="D196" s="156">
        <v>3000</v>
      </c>
      <c r="E196" s="156"/>
      <c r="F196" s="156"/>
      <c r="G196" s="152"/>
      <c r="H196" s="152"/>
      <c r="I196" s="152"/>
      <c r="J196" s="152"/>
    </row>
    <row r="197" spans="1:10" s="153" customFormat="1" ht="24.95" customHeight="1" x14ac:dyDescent="0.25">
      <c r="A197" s="149" t="s">
        <v>63</v>
      </c>
      <c r="B197" s="177" t="s">
        <v>508</v>
      </c>
      <c r="C197" s="156"/>
      <c r="D197" s="156">
        <v>460</v>
      </c>
      <c r="E197" s="156"/>
      <c r="F197" s="156"/>
      <c r="G197" s="152"/>
      <c r="H197" s="152"/>
      <c r="I197" s="152"/>
      <c r="J197" s="152"/>
    </row>
    <row r="198" spans="1:10" s="153" customFormat="1" ht="24.95" customHeight="1" x14ac:dyDescent="0.25">
      <c r="A198" s="149" t="s">
        <v>63</v>
      </c>
      <c r="B198" s="177" t="s">
        <v>509</v>
      </c>
      <c r="C198" s="156"/>
      <c r="D198" s="156">
        <v>200</v>
      </c>
      <c r="E198" s="156"/>
      <c r="F198" s="156"/>
      <c r="G198" s="152"/>
      <c r="H198" s="152"/>
      <c r="I198" s="152"/>
      <c r="J198" s="152"/>
    </row>
    <row r="199" spans="1:10" s="153" customFormat="1" ht="51.75" customHeight="1" x14ac:dyDescent="0.25">
      <c r="A199" s="149" t="s">
        <v>63</v>
      </c>
      <c r="B199" s="172" t="s">
        <v>500</v>
      </c>
      <c r="C199" s="156"/>
      <c r="D199" s="156">
        <v>200</v>
      </c>
      <c r="E199" s="156"/>
      <c r="F199" s="156"/>
      <c r="G199" s="152"/>
      <c r="H199" s="152"/>
      <c r="I199" s="152"/>
      <c r="J199" s="152"/>
    </row>
    <row r="200" spans="1:10" s="153" customFormat="1" ht="24.95" customHeight="1" x14ac:dyDescent="0.25">
      <c r="A200" s="149" t="s">
        <v>63</v>
      </c>
      <c r="B200" s="172" t="s">
        <v>392</v>
      </c>
      <c r="C200" s="156"/>
      <c r="D200" s="156">
        <v>7000</v>
      </c>
      <c r="E200" s="156"/>
      <c r="F200" s="156"/>
      <c r="G200" s="152"/>
      <c r="H200" s="152"/>
      <c r="I200" s="152"/>
      <c r="J200" s="152"/>
    </row>
    <row r="201" spans="1:10" s="153" customFormat="1" ht="24.95" customHeight="1" x14ac:dyDescent="0.25">
      <c r="A201" s="149" t="s">
        <v>63</v>
      </c>
      <c r="B201" s="156" t="s">
        <v>388</v>
      </c>
      <c r="C201" s="156"/>
      <c r="D201" s="156">
        <v>39803</v>
      </c>
      <c r="E201" s="156"/>
      <c r="F201" s="156"/>
      <c r="G201" s="152"/>
      <c r="H201" s="152"/>
      <c r="I201" s="152"/>
      <c r="J201" s="152"/>
    </row>
    <row r="202" spans="1:10" s="153" customFormat="1" ht="24.95" customHeight="1" x14ac:dyDescent="0.25">
      <c r="A202" s="149" t="s">
        <v>63</v>
      </c>
      <c r="B202" s="156" t="s">
        <v>498</v>
      </c>
      <c r="C202" s="156"/>
      <c r="D202" s="156">
        <v>137385</v>
      </c>
      <c r="E202" s="156"/>
      <c r="F202" s="156"/>
      <c r="G202" s="152"/>
      <c r="H202" s="152"/>
      <c r="I202" s="152"/>
      <c r="J202" s="152"/>
    </row>
    <row r="203" spans="1:10" s="153" customFormat="1" ht="35.25" customHeight="1" x14ac:dyDescent="0.25">
      <c r="A203" s="149" t="s">
        <v>63</v>
      </c>
      <c r="B203" s="172" t="s">
        <v>499</v>
      </c>
      <c r="C203" s="156"/>
      <c r="D203" s="156">
        <v>55401</v>
      </c>
      <c r="E203" s="156"/>
      <c r="F203" s="156"/>
      <c r="G203" s="152"/>
      <c r="H203" s="152"/>
      <c r="I203" s="152"/>
      <c r="J203" s="152"/>
    </row>
    <row r="204" spans="1:10" s="158" customFormat="1" ht="42" customHeight="1" x14ac:dyDescent="0.25">
      <c r="A204" s="154" t="s">
        <v>49</v>
      </c>
      <c r="B204" s="155" t="s">
        <v>387</v>
      </c>
      <c r="C204" s="155">
        <f t="shared" ref="C204:C215" si="3">SUM(D204:F204)</f>
        <v>260000</v>
      </c>
      <c r="D204" s="155"/>
      <c r="E204" s="155">
        <v>260000</v>
      </c>
      <c r="F204" s="155"/>
      <c r="G204" s="157"/>
      <c r="H204" s="157"/>
      <c r="I204" s="157"/>
      <c r="J204" s="157"/>
    </row>
    <row r="205" spans="1:10" s="158" customFormat="1" ht="43.5" customHeight="1" x14ac:dyDescent="0.25">
      <c r="A205" s="154" t="s">
        <v>50</v>
      </c>
      <c r="B205" s="155" t="s">
        <v>601</v>
      </c>
      <c r="C205" s="155">
        <f t="shared" si="3"/>
        <v>140000</v>
      </c>
      <c r="D205" s="155">
        <v>140000</v>
      </c>
      <c r="E205" s="155"/>
      <c r="F205" s="155"/>
      <c r="G205" s="157"/>
      <c r="H205" s="157"/>
      <c r="I205" s="157"/>
      <c r="J205" s="157"/>
    </row>
    <row r="206" spans="1:10" s="158" customFormat="1" ht="27" customHeight="1" x14ac:dyDescent="0.25">
      <c r="A206" s="154" t="s">
        <v>52</v>
      </c>
      <c r="B206" s="155" t="s">
        <v>51</v>
      </c>
      <c r="C206" s="155">
        <f t="shared" si="3"/>
        <v>353842</v>
      </c>
      <c r="D206" s="155">
        <v>212934</v>
      </c>
      <c r="E206" s="155">
        <v>108016</v>
      </c>
      <c r="F206" s="155">
        <v>32892</v>
      </c>
      <c r="G206" s="157"/>
      <c r="H206" s="157"/>
      <c r="I206" s="157"/>
      <c r="J206" s="157"/>
    </row>
    <row r="207" spans="1:10" s="158" customFormat="1" ht="27" customHeight="1" x14ac:dyDescent="0.25">
      <c r="A207" s="154" t="s">
        <v>54</v>
      </c>
      <c r="B207" s="155" t="s">
        <v>53</v>
      </c>
      <c r="C207" s="155">
        <f t="shared" si="3"/>
        <v>1340</v>
      </c>
      <c r="D207" s="155">
        <v>1340</v>
      </c>
      <c r="E207" s="155"/>
      <c r="F207" s="155"/>
      <c r="G207" s="157"/>
      <c r="H207" s="157"/>
      <c r="I207" s="157"/>
      <c r="J207" s="157"/>
    </row>
    <row r="208" spans="1:10" s="158" customFormat="1" ht="36" customHeight="1" x14ac:dyDescent="0.25">
      <c r="A208" s="154" t="s">
        <v>55</v>
      </c>
      <c r="B208" s="155" t="s">
        <v>580</v>
      </c>
      <c r="C208" s="155">
        <f t="shared" si="3"/>
        <v>20000</v>
      </c>
      <c r="D208" s="155">
        <v>20000</v>
      </c>
      <c r="E208" s="155"/>
      <c r="F208" s="155"/>
      <c r="G208" s="157"/>
      <c r="H208" s="157"/>
      <c r="I208" s="157"/>
      <c r="J208" s="157"/>
    </row>
    <row r="209" spans="1:10" s="158" customFormat="1" ht="51.75" customHeight="1" x14ac:dyDescent="0.25">
      <c r="A209" s="154" t="s">
        <v>56</v>
      </c>
      <c r="B209" s="155" t="s">
        <v>480</v>
      </c>
      <c r="C209" s="155">
        <f t="shared" si="3"/>
        <v>100000</v>
      </c>
      <c r="D209" s="155">
        <v>100000</v>
      </c>
      <c r="E209" s="155"/>
      <c r="F209" s="155"/>
      <c r="G209" s="157"/>
      <c r="H209" s="157"/>
      <c r="I209" s="157"/>
      <c r="J209" s="157"/>
    </row>
    <row r="210" spans="1:10" s="158" customFormat="1" ht="27" customHeight="1" x14ac:dyDescent="0.25">
      <c r="A210" s="154" t="s">
        <v>57</v>
      </c>
      <c r="B210" s="178" t="s">
        <v>602</v>
      </c>
      <c r="C210" s="155">
        <f t="shared" si="3"/>
        <v>80000</v>
      </c>
      <c r="D210" s="155">
        <v>80000</v>
      </c>
      <c r="E210" s="155"/>
      <c r="F210" s="155"/>
      <c r="G210" s="157"/>
      <c r="H210" s="157"/>
      <c r="I210" s="157"/>
      <c r="J210" s="157"/>
    </row>
    <row r="211" spans="1:10" s="158" customFormat="1" ht="27" customHeight="1" x14ac:dyDescent="0.25">
      <c r="A211" s="154" t="s">
        <v>59</v>
      </c>
      <c r="B211" s="178" t="s">
        <v>1100</v>
      </c>
      <c r="C211" s="155">
        <f t="shared" si="3"/>
        <v>150000</v>
      </c>
      <c r="D211" s="155">
        <v>150000</v>
      </c>
      <c r="E211" s="155"/>
      <c r="F211" s="155"/>
      <c r="G211" s="157"/>
      <c r="H211" s="157"/>
      <c r="I211" s="157"/>
      <c r="J211" s="157"/>
    </row>
    <row r="212" spans="1:10" s="158" customFormat="1" ht="27" customHeight="1" x14ac:dyDescent="0.25">
      <c r="A212" s="154" t="s">
        <v>60</v>
      </c>
      <c r="B212" s="178" t="s">
        <v>58</v>
      </c>
      <c r="C212" s="155">
        <f t="shared" si="3"/>
        <v>5000</v>
      </c>
      <c r="D212" s="155">
        <v>5000</v>
      </c>
      <c r="E212" s="155"/>
      <c r="F212" s="155"/>
      <c r="G212" s="157"/>
      <c r="H212" s="157"/>
      <c r="I212" s="157"/>
      <c r="J212" s="157"/>
    </row>
    <row r="213" spans="1:10" s="158" customFormat="1" ht="51" customHeight="1" x14ac:dyDescent="0.25">
      <c r="A213" s="154" t="s">
        <v>61</v>
      </c>
      <c r="B213" s="178" t="s">
        <v>501</v>
      </c>
      <c r="C213" s="155">
        <f t="shared" si="3"/>
        <v>60000</v>
      </c>
      <c r="D213" s="155">
        <v>60000</v>
      </c>
      <c r="E213" s="155"/>
      <c r="F213" s="155"/>
      <c r="G213" s="157"/>
      <c r="H213" s="157"/>
      <c r="I213" s="157"/>
      <c r="J213" s="157"/>
    </row>
    <row r="214" spans="1:10" s="158" customFormat="1" ht="50.25" customHeight="1" x14ac:dyDescent="0.25">
      <c r="A214" s="154" t="s">
        <v>376</v>
      </c>
      <c r="B214" s="178" t="s">
        <v>532</v>
      </c>
      <c r="C214" s="155">
        <f t="shared" si="3"/>
        <v>31500</v>
      </c>
      <c r="D214" s="155">
        <v>31500</v>
      </c>
      <c r="E214" s="155"/>
      <c r="F214" s="155"/>
      <c r="G214" s="157"/>
      <c r="H214" s="157"/>
      <c r="I214" s="157"/>
      <c r="J214" s="157"/>
    </row>
    <row r="215" spans="1:10" s="158" customFormat="1" ht="37.5" customHeight="1" x14ac:dyDescent="0.25">
      <c r="A215" s="154" t="s">
        <v>490</v>
      </c>
      <c r="B215" s="178" t="s">
        <v>62</v>
      </c>
      <c r="C215" s="155">
        <f t="shared" si="3"/>
        <v>560000</v>
      </c>
      <c r="D215" s="155">
        <v>560000</v>
      </c>
      <c r="E215" s="155"/>
      <c r="F215" s="155"/>
      <c r="G215" s="157"/>
      <c r="H215" s="157"/>
      <c r="I215" s="157"/>
      <c r="J215" s="157"/>
    </row>
    <row r="216" spans="1:10" s="180" customFormat="1" ht="33.75" customHeight="1" x14ac:dyDescent="0.25">
      <c r="A216" s="179"/>
      <c r="C216" s="521"/>
      <c r="D216" s="521"/>
      <c r="E216" s="521"/>
      <c r="F216" s="521"/>
      <c r="G216" s="181"/>
      <c r="H216" s="181"/>
      <c r="I216" s="181"/>
      <c r="J216" s="181"/>
    </row>
    <row r="217" spans="1:10" ht="11.25" customHeight="1" x14ac:dyDescent="0.2"/>
  </sheetData>
  <mergeCells count="13">
    <mergeCell ref="A1:F1"/>
    <mergeCell ref="A2:F2"/>
    <mergeCell ref="A3:F3"/>
    <mergeCell ref="C216:F216"/>
    <mergeCell ref="F8:F9"/>
    <mergeCell ref="A6:A9"/>
    <mergeCell ref="B6:B9"/>
    <mergeCell ref="D5:F5"/>
    <mergeCell ref="C6:F6"/>
    <mergeCell ref="C7:C9"/>
    <mergeCell ref="D7:F7"/>
    <mergeCell ref="D8:D9"/>
    <mergeCell ref="E8:E9"/>
  </mergeCells>
  <printOptions horizontalCentered="1"/>
  <pageMargins left="0.5" right="0.5" top="0.55000000000000004" bottom="0.65" header="0.3" footer="0.3"/>
  <pageSetup paperSize="9" scale="79" fitToHeight="0" orientation="portrait" r:id="rId1"/>
  <headerFooter>
    <oddFooter>&amp;C&amp;P</oddFooter>
  </headerFooter>
  <ignoredErrors>
    <ignoredError sqref="D12" formulaRange="1"/>
    <ignoredError sqref="A16:A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2"/>
  <sheetViews>
    <sheetView showGridLines="0" topLeftCell="A5" zoomScale="140" zoomScaleNormal="140" workbookViewId="0">
      <pane xSplit="2" ySplit="2" topLeftCell="E7" activePane="bottomRight" state="frozen"/>
      <selection activeCell="A5" sqref="A5"/>
      <selection pane="topRight" activeCell="C5" sqref="C5"/>
      <selection pane="bottomLeft" activeCell="A7" sqref="A7"/>
      <selection pane="bottomRight" activeCell="I13" sqref="I13"/>
    </sheetView>
  </sheetViews>
  <sheetFormatPr defaultColWidth="9.140625" defaultRowHeight="12.75" x14ac:dyDescent="0.25"/>
  <cols>
    <col min="1" max="1" width="5.140625" style="184" customWidth="1"/>
    <col min="2" max="2" width="31.85546875" style="183" customWidth="1"/>
    <col min="3" max="3" width="9.28515625" style="183" customWidth="1"/>
    <col min="4" max="4" width="10" style="183" customWidth="1"/>
    <col min="5" max="5" width="10.7109375" style="183" customWidth="1"/>
    <col min="6" max="6" width="11" style="183" customWidth="1"/>
    <col min="7" max="7" width="10.140625" style="183" customWidth="1"/>
    <col min="8" max="8" width="10.7109375" style="183" customWidth="1"/>
    <col min="9" max="9" width="10.85546875" style="183" customWidth="1"/>
    <col min="10" max="10" width="12.42578125" style="183" customWidth="1"/>
    <col min="11" max="11" width="10.7109375" style="183" customWidth="1"/>
    <col min="12" max="16384" width="9.140625" style="183"/>
  </cols>
  <sheetData>
    <row r="1" spans="1:11" x14ac:dyDescent="0.25">
      <c r="A1" s="528" t="s">
        <v>77</v>
      </c>
      <c r="B1" s="528"/>
      <c r="C1" s="528"/>
      <c r="D1" s="528"/>
      <c r="E1" s="528"/>
      <c r="F1" s="528"/>
      <c r="G1" s="528"/>
      <c r="H1" s="528"/>
      <c r="I1" s="528"/>
      <c r="J1" s="528"/>
      <c r="K1" s="528"/>
    </row>
    <row r="2" spans="1:11" x14ac:dyDescent="0.25">
      <c r="A2" s="528" t="s">
        <v>589</v>
      </c>
      <c r="B2" s="528"/>
      <c r="C2" s="528"/>
      <c r="D2" s="528"/>
      <c r="E2" s="528"/>
      <c r="F2" s="528"/>
      <c r="G2" s="528"/>
      <c r="H2" s="528"/>
      <c r="I2" s="528"/>
      <c r="J2" s="528"/>
      <c r="K2" s="528"/>
    </row>
    <row r="3" spans="1:11" x14ac:dyDescent="0.25">
      <c r="A3" s="529" t="str">
        <f>PL02.ChiNS2023!A3</f>
        <v>(Ban hành kèm theo Nghị quyết số 96/NQ-HĐND ngày 16/12/2022 của HĐND tỉnh)</v>
      </c>
      <c r="B3" s="529"/>
      <c r="C3" s="529"/>
      <c r="D3" s="529"/>
      <c r="E3" s="529"/>
      <c r="F3" s="529"/>
      <c r="G3" s="529"/>
      <c r="H3" s="529"/>
      <c r="I3" s="529"/>
      <c r="J3" s="529"/>
      <c r="K3" s="529"/>
    </row>
    <row r="4" spans="1:11" ht="15" x14ac:dyDescent="0.25">
      <c r="J4" s="530" t="s">
        <v>1</v>
      </c>
      <c r="K4" s="530"/>
    </row>
    <row r="5" spans="1:11" s="187" customFormat="1" ht="60" customHeight="1" x14ac:dyDescent="0.25">
      <c r="A5" s="185" t="s">
        <v>78</v>
      </c>
      <c r="B5" s="186" t="s">
        <v>79</v>
      </c>
      <c r="C5" s="186" t="s">
        <v>407</v>
      </c>
      <c r="D5" s="186" t="s">
        <v>408</v>
      </c>
      <c r="E5" s="186" t="s">
        <v>409</v>
      </c>
      <c r="F5" s="186" t="s">
        <v>80</v>
      </c>
      <c r="G5" s="186" t="s">
        <v>81</v>
      </c>
      <c r="H5" s="186" t="s">
        <v>82</v>
      </c>
      <c r="I5" s="186" t="s">
        <v>502</v>
      </c>
      <c r="J5" s="186" t="s">
        <v>410</v>
      </c>
      <c r="K5" s="186" t="s">
        <v>564</v>
      </c>
    </row>
    <row r="6" spans="1:11" ht="16.5" customHeight="1" x14ac:dyDescent="0.25">
      <c r="A6" s="188"/>
      <c r="B6" s="186" t="s">
        <v>411</v>
      </c>
      <c r="C6" s="189">
        <f t="shared" ref="C6:K6" si="0">SUM(C7,C165,C226,C251,C301,C322)</f>
        <v>1984</v>
      </c>
      <c r="D6" s="189">
        <f t="shared" si="0"/>
        <v>1748</v>
      </c>
      <c r="E6" s="189">
        <f t="shared" si="0"/>
        <v>235819.7</v>
      </c>
      <c r="F6" s="189">
        <f t="shared" si="0"/>
        <v>85552.9</v>
      </c>
      <c r="G6" s="189">
        <f t="shared" si="0"/>
        <v>1616</v>
      </c>
      <c r="H6" s="189">
        <f t="shared" si="0"/>
        <v>19223</v>
      </c>
      <c r="I6" s="189">
        <f t="shared" si="0"/>
        <v>242721</v>
      </c>
      <c r="J6" s="189">
        <f t="shared" si="0"/>
        <v>589432.6</v>
      </c>
      <c r="K6" s="189">
        <f t="shared" si="0"/>
        <v>58801</v>
      </c>
    </row>
    <row r="7" spans="1:11" x14ac:dyDescent="0.25">
      <c r="A7" s="185" t="s">
        <v>17</v>
      </c>
      <c r="B7" s="190" t="s">
        <v>489</v>
      </c>
      <c r="C7" s="189">
        <f t="shared" ref="C7:K7" si="1">C8+C101+C157</f>
        <v>1537</v>
      </c>
      <c r="D7" s="189">
        <f t="shared" si="1"/>
        <v>1349</v>
      </c>
      <c r="E7" s="189">
        <f t="shared" si="1"/>
        <v>190885.7</v>
      </c>
      <c r="F7" s="189">
        <f t="shared" si="1"/>
        <v>68528.899999999994</v>
      </c>
      <c r="G7" s="189">
        <f t="shared" si="1"/>
        <v>1580</v>
      </c>
      <c r="H7" s="189">
        <f t="shared" si="1"/>
        <v>15140</v>
      </c>
      <c r="I7" s="189">
        <f t="shared" si="1"/>
        <v>196560</v>
      </c>
      <c r="J7" s="189">
        <f t="shared" si="1"/>
        <v>477194.6</v>
      </c>
      <c r="K7" s="189">
        <f t="shared" si="1"/>
        <v>56411</v>
      </c>
    </row>
    <row r="8" spans="1:11" x14ac:dyDescent="0.25">
      <c r="A8" s="185" t="s">
        <v>412</v>
      </c>
      <c r="B8" s="190" t="s">
        <v>83</v>
      </c>
      <c r="C8" s="189">
        <f>C9+C13+C17+C21+C25+C29+C34+C38+C43+C47+C51+C55+C59+C63+C67+C71+C74+C78+C83+C87+C91+C95+C99+C100</f>
        <v>846</v>
      </c>
      <c r="D8" s="189">
        <f t="shared" ref="D8:K8" si="2">D9+D13+D17+D21+D25+D29+D34+D38+D43+D47+D51+D55+D59+D63+D67+D71+D74+D78+D83+D87+D91+D95+D99+D100</f>
        <v>756</v>
      </c>
      <c r="E8" s="189">
        <f t="shared" si="2"/>
        <v>102214.7</v>
      </c>
      <c r="F8" s="189">
        <f t="shared" si="2"/>
        <v>37155.899999999994</v>
      </c>
      <c r="G8" s="189">
        <f t="shared" si="2"/>
        <v>436</v>
      </c>
      <c r="H8" s="189">
        <f t="shared" si="2"/>
        <v>7165</v>
      </c>
      <c r="I8" s="189">
        <f t="shared" si="2"/>
        <v>54865</v>
      </c>
      <c r="J8" s="189">
        <f t="shared" si="2"/>
        <v>206336.6</v>
      </c>
      <c r="K8" s="189">
        <f t="shared" si="2"/>
        <v>55705</v>
      </c>
    </row>
    <row r="9" spans="1:11" x14ac:dyDescent="0.25">
      <c r="A9" s="188">
        <v>1</v>
      </c>
      <c r="B9" s="191" t="s">
        <v>84</v>
      </c>
      <c r="C9" s="192">
        <f>SUM(C10:C12)</f>
        <v>54</v>
      </c>
      <c r="D9" s="192">
        <f>SUM(D10:D12)</f>
        <v>47</v>
      </c>
      <c r="E9" s="192">
        <f>SUM(E10:E12)</f>
        <v>7005</v>
      </c>
      <c r="F9" s="192">
        <f t="shared" ref="F9:K9" si="3">SUM(F10:F12)</f>
        <v>2371</v>
      </c>
      <c r="G9" s="192">
        <f t="shared" si="3"/>
        <v>20</v>
      </c>
      <c r="H9" s="192">
        <f t="shared" si="3"/>
        <v>88</v>
      </c>
      <c r="I9" s="192">
        <f t="shared" si="3"/>
        <v>0</v>
      </c>
      <c r="J9" s="192">
        <f t="shared" si="3"/>
        <v>9484</v>
      </c>
      <c r="K9" s="192">
        <f t="shared" si="3"/>
        <v>0</v>
      </c>
    </row>
    <row r="10" spans="1:11" x14ac:dyDescent="0.25">
      <c r="A10" s="188"/>
      <c r="B10" s="191" t="s">
        <v>85</v>
      </c>
      <c r="C10" s="192">
        <v>54</v>
      </c>
      <c r="D10" s="192">
        <v>47</v>
      </c>
      <c r="E10" s="192">
        <v>6570</v>
      </c>
      <c r="F10" s="192">
        <v>2335</v>
      </c>
      <c r="G10" s="192">
        <f>4*5</f>
        <v>20</v>
      </c>
      <c r="H10" s="192"/>
      <c r="I10" s="192"/>
      <c r="J10" s="192">
        <f>E10+F10+G10+H10+I10</f>
        <v>8925</v>
      </c>
      <c r="K10" s="192"/>
    </row>
    <row r="11" spans="1:11" ht="14.25" customHeight="1" x14ac:dyDescent="0.25">
      <c r="A11" s="188"/>
      <c r="B11" s="191" t="s">
        <v>413</v>
      </c>
      <c r="C11" s="192"/>
      <c r="D11" s="192"/>
      <c r="E11" s="192">
        <v>435</v>
      </c>
      <c r="F11" s="192"/>
      <c r="G11" s="192"/>
      <c r="H11" s="192"/>
      <c r="I11" s="192"/>
      <c r="J11" s="192">
        <f t="shared" ref="J11:J12" si="4">E11+F11+G11+H11+I11</f>
        <v>435</v>
      </c>
      <c r="K11" s="192"/>
    </row>
    <row r="12" spans="1:11" x14ac:dyDescent="0.25">
      <c r="A12" s="188"/>
      <c r="B12" s="191" t="s">
        <v>87</v>
      </c>
      <c r="C12" s="192"/>
      <c r="D12" s="192"/>
      <c r="E12" s="192"/>
      <c r="F12" s="192">
        <v>36</v>
      </c>
      <c r="G12" s="192"/>
      <c r="H12" s="192">
        <v>88</v>
      </c>
      <c r="I12" s="192"/>
      <c r="J12" s="192">
        <f t="shared" si="4"/>
        <v>124</v>
      </c>
      <c r="K12" s="192"/>
    </row>
    <row r="13" spans="1:11" x14ac:dyDescent="0.25">
      <c r="A13" s="188">
        <v>2</v>
      </c>
      <c r="B13" s="191" t="s">
        <v>88</v>
      </c>
      <c r="C13" s="192">
        <f>SUM(C14:C16)</f>
        <v>39</v>
      </c>
      <c r="D13" s="192">
        <f>SUM(D14:D16)</f>
        <v>33</v>
      </c>
      <c r="E13" s="192">
        <f>SUM(E14:E16)</f>
        <v>4476</v>
      </c>
      <c r="F13" s="192">
        <f>SUM(F14:F16)</f>
        <v>1564</v>
      </c>
      <c r="G13" s="192">
        <f t="shared" ref="G13:I13" si="5">SUM(G14:G16)</f>
        <v>24</v>
      </c>
      <c r="H13" s="192">
        <f t="shared" si="5"/>
        <v>181</v>
      </c>
      <c r="I13" s="192">
        <f t="shared" si="5"/>
        <v>150</v>
      </c>
      <c r="J13" s="192">
        <f>SUM(J14:J16)</f>
        <v>6395</v>
      </c>
      <c r="K13" s="192">
        <v>1750</v>
      </c>
    </row>
    <row r="14" spans="1:11" x14ac:dyDescent="0.25">
      <c r="A14" s="188"/>
      <c r="B14" s="191" t="s">
        <v>85</v>
      </c>
      <c r="C14" s="192">
        <v>39</v>
      </c>
      <c r="D14" s="192">
        <v>33</v>
      </c>
      <c r="E14" s="192">
        <v>4103</v>
      </c>
      <c r="F14" s="192">
        <f>E13*25/75</f>
        <v>1492</v>
      </c>
      <c r="G14" s="192">
        <f>6*4</f>
        <v>24</v>
      </c>
      <c r="H14" s="192"/>
      <c r="I14" s="192">
        <v>150</v>
      </c>
      <c r="J14" s="192">
        <f>E14+F14+G14+H14+I14</f>
        <v>5769</v>
      </c>
      <c r="K14" s="192"/>
    </row>
    <row r="15" spans="1:11" ht="16.5" customHeight="1" x14ac:dyDescent="0.25">
      <c r="A15" s="188"/>
      <c r="B15" s="191" t="s">
        <v>86</v>
      </c>
      <c r="C15" s="192"/>
      <c r="D15" s="192">
        <v>0</v>
      </c>
      <c r="E15" s="192">
        <v>373</v>
      </c>
      <c r="F15" s="192"/>
      <c r="G15" s="192"/>
      <c r="H15" s="192"/>
      <c r="I15" s="192"/>
      <c r="J15" s="192">
        <f t="shared" ref="J15:J16" si="6">E15+F15+G15+H15+I15</f>
        <v>373</v>
      </c>
      <c r="K15" s="192"/>
    </row>
    <row r="16" spans="1:11" x14ac:dyDescent="0.25">
      <c r="A16" s="188"/>
      <c r="B16" s="191" t="s">
        <v>89</v>
      </c>
      <c r="C16" s="192"/>
      <c r="D16" s="192"/>
      <c r="E16" s="192"/>
      <c r="F16" s="192">
        <v>72</v>
      </c>
      <c r="G16" s="192"/>
      <c r="H16" s="192">
        <v>181</v>
      </c>
      <c r="I16" s="192"/>
      <c r="J16" s="192">
        <f t="shared" si="6"/>
        <v>253</v>
      </c>
      <c r="K16" s="192"/>
    </row>
    <row r="17" spans="1:11" x14ac:dyDescent="0.25">
      <c r="A17" s="188">
        <v>3</v>
      </c>
      <c r="B17" s="191" t="s">
        <v>90</v>
      </c>
      <c r="C17" s="192">
        <f>SUM(C18:C20)</f>
        <v>35</v>
      </c>
      <c r="D17" s="192">
        <f t="shared" ref="D17:K17" si="7">SUM(D18:D20)</f>
        <v>31</v>
      </c>
      <c r="E17" s="192">
        <f t="shared" si="7"/>
        <v>4252</v>
      </c>
      <c r="F17" s="192">
        <f t="shared" si="7"/>
        <v>1525</v>
      </c>
      <c r="G17" s="192">
        <f t="shared" si="7"/>
        <v>16</v>
      </c>
      <c r="H17" s="192">
        <f t="shared" si="7"/>
        <v>247</v>
      </c>
      <c r="I17" s="192">
        <f t="shared" si="7"/>
        <v>500</v>
      </c>
      <c r="J17" s="192">
        <f t="shared" si="7"/>
        <v>6540</v>
      </c>
      <c r="K17" s="192">
        <f t="shared" si="7"/>
        <v>1300</v>
      </c>
    </row>
    <row r="18" spans="1:11" x14ac:dyDescent="0.25">
      <c r="A18" s="188"/>
      <c r="B18" s="191" t="s">
        <v>85</v>
      </c>
      <c r="C18" s="192">
        <v>35</v>
      </c>
      <c r="D18" s="192">
        <v>31</v>
      </c>
      <c r="E18" s="192">
        <v>4005</v>
      </c>
      <c r="F18" s="192">
        <v>1417</v>
      </c>
      <c r="G18" s="192">
        <v>16</v>
      </c>
      <c r="H18" s="192"/>
      <c r="I18" s="192">
        <v>500</v>
      </c>
      <c r="J18" s="192">
        <f>SUM(E18:I18)</f>
        <v>5938</v>
      </c>
      <c r="K18" s="192">
        <v>1300</v>
      </c>
    </row>
    <row r="19" spans="1:11" ht="12.75" customHeight="1" x14ac:dyDescent="0.25">
      <c r="A19" s="188"/>
      <c r="B19" s="191" t="s">
        <v>86</v>
      </c>
      <c r="C19" s="192"/>
      <c r="D19" s="192"/>
      <c r="E19" s="192">
        <v>247</v>
      </c>
      <c r="F19" s="192"/>
      <c r="G19" s="192"/>
      <c r="H19" s="192"/>
      <c r="I19" s="192"/>
      <c r="J19" s="192">
        <f t="shared" ref="J19:J20" si="8">SUM(E19:I19)</f>
        <v>247</v>
      </c>
      <c r="K19" s="192"/>
    </row>
    <row r="20" spans="1:11" x14ac:dyDescent="0.25">
      <c r="A20" s="188"/>
      <c r="B20" s="191" t="s">
        <v>91</v>
      </c>
      <c r="C20" s="192"/>
      <c r="D20" s="192"/>
      <c r="E20" s="192"/>
      <c r="F20" s="192">
        <v>108</v>
      </c>
      <c r="G20" s="192"/>
      <c r="H20" s="192">
        <v>247</v>
      </c>
      <c r="I20" s="192"/>
      <c r="J20" s="192">
        <f t="shared" si="8"/>
        <v>355</v>
      </c>
      <c r="K20" s="192"/>
    </row>
    <row r="21" spans="1:11" ht="15.75" customHeight="1" x14ac:dyDescent="0.25">
      <c r="A21" s="188">
        <v>4</v>
      </c>
      <c r="B21" s="191" t="s">
        <v>92</v>
      </c>
      <c r="C21" s="192">
        <f>SUM(C22:C24)</f>
        <v>37</v>
      </c>
      <c r="D21" s="192">
        <f t="shared" ref="D21:K21" si="9">SUM(D22:D24)</f>
        <v>32</v>
      </c>
      <c r="E21" s="192">
        <f t="shared" si="9"/>
        <v>4373</v>
      </c>
      <c r="F21" s="192">
        <f t="shared" si="9"/>
        <v>1926</v>
      </c>
      <c r="G21" s="192">
        <f t="shared" si="9"/>
        <v>0</v>
      </c>
      <c r="H21" s="192">
        <f t="shared" si="9"/>
        <v>1072</v>
      </c>
      <c r="I21" s="192">
        <f t="shared" si="9"/>
        <v>3000</v>
      </c>
      <c r="J21" s="192">
        <f t="shared" si="9"/>
        <v>10371</v>
      </c>
      <c r="K21" s="192">
        <f t="shared" si="9"/>
        <v>0</v>
      </c>
    </row>
    <row r="22" spans="1:11" x14ac:dyDescent="0.25">
      <c r="A22" s="188"/>
      <c r="B22" s="191" t="s">
        <v>85</v>
      </c>
      <c r="C22" s="192">
        <v>37</v>
      </c>
      <c r="D22" s="192">
        <v>32</v>
      </c>
      <c r="E22" s="192">
        <v>4064</v>
      </c>
      <c r="F22" s="192">
        <v>1458</v>
      </c>
      <c r="G22" s="192"/>
      <c r="H22" s="192"/>
      <c r="I22" s="192">
        <v>3000</v>
      </c>
      <c r="J22" s="192">
        <f>SUM(E22:I22)</f>
        <v>8522</v>
      </c>
      <c r="K22" s="192"/>
    </row>
    <row r="23" spans="1:11" ht="15" customHeight="1" x14ac:dyDescent="0.25">
      <c r="A23" s="188"/>
      <c r="B23" s="191" t="s">
        <v>86</v>
      </c>
      <c r="C23" s="192"/>
      <c r="D23" s="192"/>
      <c r="E23" s="192">
        <v>309</v>
      </c>
      <c r="F23" s="192"/>
      <c r="G23" s="192"/>
      <c r="H23" s="192"/>
      <c r="I23" s="192"/>
      <c r="J23" s="192">
        <f t="shared" ref="J23:J24" si="10">SUM(E23:I23)</f>
        <v>309</v>
      </c>
      <c r="K23" s="192"/>
    </row>
    <row r="24" spans="1:11" x14ac:dyDescent="0.25">
      <c r="A24" s="188"/>
      <c r="B24" s="191" t="s">
        <v>1122</v>
      </c>
      <c r="C24" s="192"/>
      <c r="D24" s="192"/>
      <c r="E24" s="192"/>
      <c r="F24" s="192">
        <v>468</v>
      </c>
      <c r="G24" s="192"/>
      <c r="H24" s="192">
        <f>1017+55</f>
        <v>1072</v>
      </c>
      <c r="I24" s="192"/>
      <c r="J24" s="192">
        <f t="shared" si="10"/>
        <v>1540</v>
      </c>
      <c r="K24" s="192"/>
    </row>
    <row r="25" spans="1:11" x14ac:dyDescent="0.25">
      <c r="A25" s="188">
        <v>5</v>
      </c>
      <c r="B25" s="191" t="s">
        <v>93</v>
      </c>
      <c r="C25" s="192">
        <f>SUM(C26:C28)</f>
        <v>57</v>
      </c>
      <c r="D25" s="192">
        <f t="shared" ref="D25:K25" si="11">SUM(D26:D28)</f>
        <v>53</v>
      </c>
      <c r="E25" s="192">
        <f t="shared" si="11"/>
        <v>7617</v>
      </c>
      <c r="F25" s="192">
        <f t="shared" si="11"/>
        <v>2863</v>
      </c>
      <c r="G25" s="192">
        <f t="shared" si="11"/>
        <v>0</v>
      </c>
      <c r="H25" s="192">
        <f t="shared" si="11"/>
        <v>709</v>
      </c>
      <c r="I25" s="192">
        <f t="shared" si="11"/>
        <v>17500</v>
      </c>
      <c r="J25" s="192">
        <f t="shared" si="11"/>
        <v>28689</v>
      </c>
      <c r="K25" s="192">
        <f t="shared" si="11"/>
        <v>0</v>
      </c>
    </row>
    <row r="26" spans="1:11" x14ac:dyDescent="0.25">
      <c r="A26" s="188"/>
      <c r="B26" s="191" t="s">
        <v>85</v>
      </c>
      <c r="C26" s="192">
        <v>57</v>
      </c>
      <c r="D26" s="192">
        <v>53</v>
      </c>
      <c r="E26" s="192">
        <v>7370</v>
      </c>
      <c r="F26" s="192">
        <v>2539</v>
      </c>
      <c r="G26" s="192"/>
      <c r="H26" s="192"/>
      <c r="I26" s="192">
        <v>17500</v>
      </c>
      <c r="J26" s="192">
        <f>SUM(E26:I26)</f>
        <v>27409</v>
      </c>
      <c r="K26" s="192"/>
    </row>
    <row r="27" spans="1:11" ht="14.25" customHeight="1" x14ac:dyDescent="0.25">
      <c r="A27" s="188"/>
      <c r="B27" s="191" t="s">
        <v>86</v>
      </c>
      <c r="C27" s="192"/>
      <c r="D27" s="192"/>
      <c r="E27" s="192">
        <v>247</v>
      </c>
      <c r="F27" s="192"/>
      <c r="G27" s="192"/>
      <c r="H27" s="192"/>
      <c r="I27" s="192"/>
      <c r="J27" s="192">
        <f t="shared" ref="J27:J28" si="12">SUM(E27:I27)</f>
        <v>247</v>
      </c>
      <c r="K27" s="192"/>
    </row>
    <row r="28" spans="1:11" x14ac:dyDescent="0.25">
      <c r="A28" s="188"/>
      <c r="B28" s="191" t="s">
        <v>94</v>
      </c>
      <c r="C28" s="192"/>
      <c r="D28" s="192"/>
      <c r="E28" s="192"/>
      <c r="F28" s="192">
        <v>324</v>
      </c>
      <c r="G28" s="192"/>
      <c r="H28" s="192">
        <v>709</v>
      </c>
      <c r="I28" s="192"/>
      <c r="J28" s="192">
        <f t="shared" si="12"/>
        <v>1033</v>
      </c>
      <c r="K28" s="192"/>
    </row>
    <row r="29" spans="1:11" x14ac:dyDescent="0.25">
      <c r="A29" s="188">
        <v>6</v>
      </c>
      <c r="B29" s="191" t="s">
        <v>95</v>
      </c>
      <c r="C29" s="192">
        <f t="shared" ref="C29:I29" si="13">SUM(C30:C33)-C31</f>
        <v>39</v>
      </c>
      <c r="D29" s="192">
        <f t="shared" si="13"/>
        <v>37</v>
      </c>
      <c r="E29" s="192">
        <f t="shared" si="13"/>
        <v>5272.7</v>
      </c>
      <c r="F29" s="192">
        <f t="shared" si="13"/>
        <v>1865.5666666666666</v>
      </c>
      <c r="G29" s="192">
        <f t="shared" si="13"/>
        <v>156</v>
      </c>
      <c r="H29" s="192">
        <f t="shared" si="13"/>
        <v>182</v>
      </c>
      <c r="I29" s="192">
        <f t="shared" si="13"/>
        <v>3150</v>
      </c>
      <c r="J29" s="192">
        <f>SUM(J30:J33)-J31</f>
        <v>10626.266666666666</v>
      </c>
      <c r="K29" s="192">
        <v>10000</v>
      </c>
    </row>
    <row r="30" spans="1:11" s="194" customFormat="1" x14ac:dyDescent="0.25">
      <c r="A30" s="193"/>
      <c r="B30" s="191" t="s">
        <v>85</v>
      </c>
      <c r="C30" s="192">
        <v>39</v>
      </c>
      <c r="D30" s="192">
        <v>37</v>
      </c>
      <c r="E30" s="192">
        <v>5148.3</v>
      </c>
      <c r="F30" s="192">
        <f>E29*25/75</f>
        <v>1757.5666666666666</v>
      </c>
      <c r="G30" s="192">
        <f>39*4</f>
        <v>156</v>
      </c>
      <c r="H30" s="192"/>
      <c r="I30" s="192">
        <v>3150</v>
      </c>
      <c r="J30" s="192">
        <f>E30+F30+G30+H30+I30</f>
        <v>10211.866666666667</v>
      </c>
      <c r="K30" s="192"/>
    </row>
    <row r="31" spans="1:11" s="194" customFormat="1" ht="25.5" x14ac:dyDescent="0.25">
      <c r="A31" s="193"/>
      <c r="B31" s="195" t="s">
        <v>96</v>
      </c>
      <c r="C31" s="196"/>
      <c r="D31" s="196"/>
      <c r="E31" s="192">
        <v>0</v>
      </c>
      <c r="F31" s="192">
        <f>C31*36</f>
        <v>0</v>
      </c>
      <c r="G31" s="196">
        <v>0</v>
      </c>
      <c r="H31" s="192"/>
      <c r="I31" s="196">
        <v>3000</v>
      </c>
      <c r="J31" s="192">
        <f t="shared" ref="J31:J33" si="14">E31+F31+G31+H31+I31</f>
        <v>3000</v>
      </c>
      <c r="K31" s="196"/>
    </row>
    <row r="32" spans="1:11" s="194" customFormat="1" ht="19.5" customHeight="1" x14ac:dyDescent="0.25">
      <c r="A32" s="193"/>
      <c r="B32" s="191" t="s">
        <v>86</v>
      </c>
      <c r="C32" s="196"/>
      <c r="D32" s="196"/>
      <c r="E32" s="192">
        <v>124.4</v>
      </c>
      <c r="F32" s="192"/>
      <c r="G32" s="196">
        <v>0</v>
      </c>
      <c r="H32" s="192"/>
      <c r="I32" s="196"/>
      <c r="J32" s="192">
        <f t="shared" si="14"/>
        <v>124.4</v>
      </c>
      <c r="K32" s="196"/>
    </row>
    <row r="33" spans="1:11" s="194" customFormat="1" x14ac:dyDescent="0.25">
      <c r="A33" s="193"/>
      <c r="B33" s="191" t="s">
        <v>91</v>
      </c>
      <c r="C33" s="196"/>
      <c r="D33" s="196"/>
      <c r="E33" s="192">
        <v>0</v>
      </c>
      <c r="F33" s="192">
        <f>3*36</f>
        <v>108</v>
      </c>
      <c r="G33" s="196"/>
      <c r="H33" s="192">
        <v>182</v>
      </c>
      <c r="I33" s="196"/>
      <c r="J33" s="192">
        <f t="shared" si="14"/>
        <v>290</v>
      </c>
      <c r="K33" s="196"/>
    </row>
    <row r="34" spans="1:11" x14ac:dyDescent="0.25">
      <c r="A34" s="188">
        <v>7</v>
      </c>
      <c r="B34" s="191" t="s">
        <v>97</v>
      </c>
      <c r="C34" s="192">
        <f>SUM(C35:C37)</f>
        <v>48</v>
      </c>
      <c r="D34" s="192">
        <f t="shared" ref="D34:K34" si="15">SUM(D35:D37)</f>
        <v>45</v>
      </c>
      <c r="E34" s="192">
        <f t="shared" si="15"/>
        <v>5801</v>
      </c>
      <c r="F34" s="192">
        <f t="shared" si="15"/>
        <v>2042</v>
      </c>
      <c r="G34" s="192">
        <f t="shared" si="15"/>
        <v>20</v>
      </c>
      <c r="H34" s="192">
        <f t="shared" si="15"/>
        <v>282</v>
      </c>
      <c r="I34" s="192">
        <f t="shared" si="15"/>
        <v>2000</v>
      </c>
      <c r="J34" s="192">
        <f t="shared" si="15"/>
        <v>10145</v>
      </c>
      <c r="K34" s="192">
        <f t="shared" si="15"/>
        <v>160</v>
      </c>
    </row>
    <row r="35" spans="1:11" x14ac:dyDescent="0.25">
      <c r="A35" s="188"/>
      <c r="B35" s="191" t="s">
        <v>85</v>
      </c>
      <c r="C35" s="192">
        <v>48</v>
      </c>
      <c r="D35" s="192">
        <v>45</v>
      </c>
      <c r="E35" s="192">
        <v>5503</v>
      </c>
      <c r="F35" s="192">
        <v>1934</v>
      </c>
      <c r="G35" s="192">
        <v>20</v>
      </c>
      <c r="H35" s="192"/>
      <c r="I35" s="192">
        <f>1500+500</f>
        <v>2000</v>
      </c>
      <c r="J35" s="192">
        <f>SUM(E35:I35)</f>
        <v>9457</v>
      </c>
      <c r="K35" s="192">
        <v>160</v>
      </c>
    </row>
    <row r="36" spans="1:11" ht="16.5" customHeight="1" x14ac:dyDescent="0.25">
      <c r="A36" s="188"/>
      <c r="B36" s="191" t="s">
        <v>86</v>
      </c>
      <c r="C36" s="192"/>
      <c r="D36" s="192"/>
      <c r="E36" s="192">
        <v>298</v>
      </c>
      <c r="F36" s="192"/>
      <c r="G36" s="192"/>
      <c r="H36" s="192"/>
      <c r="I36" s="192"/>
      <c r="J36" s="192">
        <f t="shared" ref="J36:J37" si="16">SUM(E36:I36)</f>
        <v>298</v>
      </c>
      <c r="K36" s="192"/>
    </row>
    <row r="37" spans="1:11" x14ac:dyDescent="0.25">
      <c r="A37" s="188"/>
      <c r="B37" s="191" t="s">
        <v>91</v>
      </c>
      <c r="C37" s="192"/>
      <c r="D37" s="192"/>
      <c r="E37" s="192"/>
      <c r="F37" s="192">
        <v>108</v>
      </c>
      <c r="G37" s="192"/>
      <c r="H37" s="192">
        <v>282</v>
      </c>
      <c r="I37" s="192"/>
      <c r="J37" s="192">
        <f t="shared" si="16"/>
        <v>390</v>
      </c>
      <c r="K37" s="192"/>
    </row>
    <row r="38" spans="1:11" x14ac:dyDescent="0.25">
      <c r="A38" s="188">
        <v>8</v>
      </c>
      <c r="B38" s="191" t="s">
        <v>98</v>
      </c>
      <c r="C38" s="192">
        <f>SUM(C39:C42)-C40</f>
        <v>65</v>
      </c>
      <c r="D38" s="192">
        <f t="shared" ref="D38" si="17">SUM(D39:D42)-D40</f>
        <v>61</v>
      </c>
      <c r="E38" s="192">
        <f>E39+E41+E42</f>
        <v>7759</v>
      </c>
      <c r="F38" s="192">
        <f t="shared" ref="F38:G38" si="18">F39+F41+F42</f>
        <v>2695</v>
      </c>
      <c r="G38" s="192">
        <f t="shared" si="18"/>
        <v>28</v>
      </c>
      <c r="H38" s="192">
        <f>H39+H41+H42</f>
        <v>201</v>
      </c>
      <c r="I38" s="192">
        <f t="shared" ref="I38:J38" si="19">I39+I41+I42</f>
        <v>7600</v>
      </c>
      <c r="J38" s="192">
        <f t="shared" si="19"/>
        <v>18283</v>
      </c>
      <c r="K38" s="192">
        <f t="shared" ref="K38" si="20">SUM(K39:K42)-K40</f>
        <v>0</v>
      </c>
    </row>
    <row r="39" spans="1:11" x14ac:dyDescent="0.25">
      <c r="A39" s="188"/>
      <c r="B39" s="191" t="s">
        <v>85</v>
      </c>
      <c r="C39" s="192">
        <v>65</v>
      </c>
      <c r="D39" s="192">
        <v>61</v>
      </c>
      <c r="E39" s="192">
        <v>7510</v>
      </c>
      <c r="F39" s="192">
        <v>2587</v>
      </c>
      <c r="G39" s="192">
        <v>28</v>
      </c>
      <c r="H39" s="192"/>
      <c r="I39" s="192">
        <v>7600</v>
      </c>
      <c r="J39" s="192">
        <f>E39+F39+G39+H39+I39</f>
        <v>17725</v>
      </c>
      <c r="K39" s="192"/>
    </row>
    <row r="40" spans="1:11" ht="25.5" x14ac:dyDescent="0.25">
      <c r="A40" s="188"/>
      <c r="B40" s="195" t="s">
        <v>96</v>
      </c>
      <c r="C40" s="192"/>
      <c r="D40" s="192"/>
      <c r="E40" s="192">
        <v>0</v>
      </c>
      <c r="F40" s="192">
        <f>C40*36</f>
        <v>0</v>
      </c>
      <c r="G40" s="192">
        <v>0</v>
      </c>
      <c r="H40" s="192"/>
      <c r="I40" s="192">
        <v>1000</v>
      </c>
      <c r="J40" s="192">
        <f>E40+F40+G40+H40+I40</f>
        <v>1000</v>
      </c>
      <c r="K40" s="192"/>
    </row>
    <row r="41" spans="1:11" ht="12.95" customHeight="1" x14ac:dyDescent="0.25">
      <c r="A41" s="188"/>
      <c r="B41" s="191" t="s">
        <v>86</v>
      </c>
      <c r="C41" s="192"/>
      <c r="D41" s="192"/>
      <c r="E41" s="192">
        <v>249</v>
      </c>
      <c r="F41" s="192"/>
      <c r="G41" s="192"/>
      <c r="H41" s="192"/>
      <c r="I41" s="192"/>
      <c r="J41" s="192">
        <f>E41+F41+G41+H41+I41</f>
        <v>249</v>
      </c>
      <c r="K41" s="192"/>
    </row>
    <row r="42" spans="1:11" x14ac:dyDescent="0.25">
      <c r="A42" s="188"/>
      <c r="B42" s="191" t="s">
        <v>91</v>
      </c>
      <c r="C42" s="192"/>
      <c r="D42" s="192"/>
      <c r="E42" s="192"/>
      <c r="F42" s="192">
        <v>108</v>
      </c>
      <c r="G42" s="192"/>
      <c r="H42" s="192">
        <v>201</v>
      </c>
      <c r="I42" s="192"/>
      <c r="J42" s="192">
        <f t="shared" ref="J42" si="21">E42+F42+G42+H42+I42</f>
        <v>309</v>
      </c>
      <c r="K42" s="192"/>
    </row>
    <row r="43" spans="1:11" x14ac:dyDescent="0.25">
      <c r="A43" s="188">
        <v>9</v>
      </c>
      <c r="B43" s="191" t="s">
        <v>99</v>
      </c>
      <c r="C43" s="192">
        <f>SUM(C44:C46)</f>
        <v>42</v>
      </c>
      <c r="D43" s="192">
        <f>SUM(D44:D46)</f>
        <v>32</v>
      </c>
      <c r="E43" s="192">
        <f t="shared" ref="E43:I43" si="22">SUM(E44:E46)</f>
        <v>4837</v>
      </c>
      <c r="F43" s="192">
        <f>SUM(F44:F46)</f>
        <v>1722</v>
      </c>
      <c r="G43" s="192">
        <f t="shared" si="22"/>
        <v>16</v>
      </c>
      <c r="H43" s="192">
        <f t="shared" si="22"/>
        <v>217</v>
      </c>
      <c r="I43" s="192">
        <f t="shared" si="22"/>
        <v>555</v>
      </c>
      <c r="J43" s="192">
        <f>E43+F43+G43+H43+I43</f>
        <v>7347</v>
      </c>
      <c r="K43" s="192">
        <v>100</v>
      </c>
    </row>
    <row r="44" spans="1:11" x14ac:dyDescent="0.25">
      <c r="A44" s="188"/>
      <c r="B44" s="191" t="s">
        <v>85</v>
      </c>
      <c r="C44" s="192">
        <v>42</v>
      </c>
      <c r="D44" s="192">
        <v>32</v>
      </c>
      <c r="E44" s="192">
        <v>4220</v>
      </c>
      <c r="F44" s="192">
        <v>1614</v>
      </c>
      <c r="G44" s="192">
        <v>16</v>
      </c>
      <c r="H44" s="192"/>
      <c r="I44" s="192">
        <v>555</v>
      </c>
      <c r="J44" s="192">
        <f t="shared" ref="J44:J46" si="23">E44+F44+G44+H44+I44</f>
        <v>6405</v>
      </c>
      <c r="K44" s="192"/>
    </row>
    <row r="45" spans="1:11" ht="12.75" customHeight="1" x14ac:dyDescent="0.25">
      <c r="A45" s="188"/>
      <c r="B45" s="191" t="s">
        <v>414</v>
      </c>
      <c r="C45" s="192"/>
      <c r="D45" s="192"/>
      <c r="E45" s="192">
        <f>617</f>
        <v>617</v>
      </c>
      <c r="F45" s="192"/>
      <c r="G45" s="192"/>
      <c r="H45" s="192"/>
      <c r="I45" s="192"/>
      <c r="J45" s="192">
        <f t="shared" si="23"/>
        <v>617</v>
      </c>
      <c r="K45" s="192"/>
    </row>
    <row r="46" spans="1:11" x14ac:dyDescent="0.25">
      <c r="A46" s="188"/>
      <c r="B46" s="191" t="s">
        <v>91</v>
      </c>
      <c r="C46" s="192"/>
      <c r="D46" s="192"/>
      <c r="E46" s="192"/>
      <c r="F46" s="192">
        <v>108</v>
      </c>
      <c r="G46" s="192"/>
      <c r="H46" s="192">
        <v>217</v>
      </c>
      <c r="I46" s="192"/>
      <c r="J46" s="192">
        <f t="shared" si="23"/>
        <v>325</v>
      </c>
      <c r="K46" s="192"/>
    </row>
    <row r="47" spans="1:11" x14ac:dyDescent="0.25">
      <c r="A47" s="188">
        <v>10</v>
      </c>
      <c r="B47" s="191" t="s">
        <v>100</v>
      </c>
      <c r="C47" s="192">
        <f>SUM(C48:C50)</f>
        <v>30</v>
      </c>
      <c r="D47" s="192">
        <f t="shared" ref="D47:K47" si="24">SUM(D48:D50)</f>
        <v>26</v>
      </c>
      <c r="E47" s="192">
        <f t="shared" si="24"/>
        <v>3323</v>
      </c>
      <c r="F47" s="192">
        <f t="shared" si="24"/>
        <v>1251</v>
      </c>
      <c r="G47" s="192">
        <f t="shared" si="24"/>
        <v>12</v>
      </c>
      <c r="H47" s="192">
        <f t="shared" si="24"/>
        <v>350</v>
      </c>
      <c r="I47" s="192">
        <f t="shared" si="24"/>
        <v>300</v>
      </c>
      <c r="J47" s="192">
        <f t="shared" si="24"/>
        <v>5236</v>
      </c>
      <c r="K47" s="192">
        <f t="shared" si="24"/>
        <v>4000</v>
      </c>
    </row>
    <row r="48" spans="1:11" x14ac:dyDescent="0.25">
      <c r="A48" s="188"/>
      <c r="B48" s="191" t="s">
        <v>85</v>
      </c>
      <c r="C48" s="192">
        <v>30</v>
      </c>
      <c r="D48" s="192">
        <v>26</v>
      </c>
      <c r="E48" s="192">
        <v>3075</v>
      </c>
      <c r="F48" s="192">
        <v>1107</v>
      </c>
      <c r="G48" s="192">
        <f>3*4</f>
        <v>12</v>
      </c>
      <c r="H48" s="192"/>
      <c r="I48" s="192">
        <v>300</v>
      </c>
      <c r="J48" s="192">
        <f>E48+F48+G48+H48+I48</f>
        <v>4494</v>
      </c>
      <c r="K48" s="192">
        <v>4000</v>
      </c>
    </row>
    <row r="49" spans="1:11" ht="18" customHeight="1" x14ac:dyDescent="0.25">
      <c r="A49" s="188"/>
      <c r="B49" s="191" t="s">
        <v>86</v>
      </c>
      <c r="C49" s="192"/>
      <c r="D49" s="192"/>
      <c r="E49" s="192">
        <f>62*4</f>
        <v>248</v>
      </c>
      <c r="F49" s="192">
        <f>C49*36</f>
        <v>0</v>
      </c>
      <c r="G49" s="192">
        <v>0</v>
      </c>
      <c r="H49" s="192"/>
      <c r="I49" s="192"/>
      <c r="J49" s="192">
        <f t="shared" ref="J49" si="25">E49+F49+G49+H49+I49</f>
        <v>248</v>
      </c>
      <c r="K49" s="192"/>
    </row>
    <row r="50" spans="1:11" x14ac:dyDescent="0.25">
      <c r="A50" s="188"/>
      <c r="B50" s="191" t="s">
        <v>101</v>
      </c>
      <c r="C50" s="192"/>
      <c r="D50" s="192"/>
      <c r="E50" s="192">
        <v>0</v>
      </c>
      <c r="F50" s="192">
        <v>144</v>
      </c>
      <c r="G50" s="192"/>
      <c r="H50" s="192">
        <v>350</v>
      </c>
      <c r="I50" s="192"/>
      <c r="J50" s="192">
        <f>E50+F50+G50+H50+I50</f>
        <v>494</v>
      </c>
      <c r="K50" s="192"/>
    </row>
    <row r="51" spans="1:11" x14ac:dyDescent="0.25">
      <c r="A51" s="188">
        <v>11</v>
      </c>
      <c r="B51" s="191" t="s">
        <v>102</v>
      </c>
      <c r="C51" s="189">
        <f>C52+C53+C54</f>
        <v>49</v>
      </c>
      <c r="D51" s="189">
        <v>46</v>
      </c>
      <c r="E51" s="189">
        <f>E52+E53+E54</f>
        <v>5767</v>
      </c>
      <c r="F51" s="189">
        <f t="shared" ref="F51:K51" si="26">F52+F53+F54</f>
        <v>2066</v>
      </c>
      <c r="G51" s="189">
        <f t="shared" si="26"/>
        <v>20</v>
      </c>
      <c r="H51" s="189">
        <f t="shared" si="26"/>
        <v>350</v>
      </c>
      <c r="I51" s="189">
        <f t="shared" si="26"/>
        <v>600</v>
      </c>
      <c r="J51" s="189">
        <f t="shared" si="26"/>
        <v>8803</v>
      </c>
      <c r="K51" s="189">
        <f t="shared" si="26"/>
        <v>30</v>
      </c>
    </row>
    <row r="52" spans="1:11" x14ac:dyDescent="0.25">
      <c r="A52" s="188"/>
      <c r="B52" s="191" t="s">
        <v>85</v>
      </c>
      <c r="C52" s="192">
        <v>49</v>
      </c>
      <c r="D52" s="192">
        <v>46</v>
      </c>
      <c r="E52" s="192">
        <v>5582</v>
      </c>
      <c r="F52" s="192">
        <v>1861</v>
      </c>
      <c r="G52" s="192">
        <v>20</v>
      </c>
      <c r="H52" s="192"/>
      <c r="I52" s="192">
        <v>600</v>
      </c>
      <c r="J52" s="192">
        <f>E52+F52+G52+H52+I52</f>
        <v>8063</v>
      </c>
      <c r="K52" s="192">
        <v>30</v>
      </c>
    </row>
    <row r="53" spans="1:11" ht="12.75" customHeight="1" x14ac:dyDescent="0.25">
      <c r="A53" s="188"/>
      <c r="B53" s="191" t="s">
        <v>86</v>
      </c>
      <c r="C53" s="192"/>
      <c r="D53" s="192"/>
      <c r="E53" s="192">
        <v>185</v>
      </c>
      <c r="F53" s="192">
        <v>61</v>
      </c>
      <c r="G53" s="192"/>
      <c r="H53" s="192"/>
      <c r="I53" s="192"/>
      <c r="J53" s="192">
        <f>E53+F53+G53+H53+I53</f>
        <v>246</v>
      </c>
      <c r="K53" s="192"/>
    </row>
    <row r="54" spans="1:11" x14ac:dyDescent="0.25">
      <c r="A54" s="188"/>
      <c r="B54" s="191" t="s">
        <v>101</v>
      </c>
      <c r="C54" s="192"/>
      <c r="D54" s="192"/>
      <c r="E54" s="192"/>
      <c r="F54" s="192">
        <v>144</v>
      </c>
      <c r="G54" s="192"/>
      <c r="H54" s="192">
        <v>350</v>
      </c>
      <c r="I54" s="192"/>
      <c r="J54" s="192">
        <f>E54+F54+G54+H54+I54</f>
        <v>494</v>
      </c>
      <c r="K54" s="192"/>
    </row>
    <row r="55" spans="1:11" x14ac:dyDescent="0.25">
      <c r="A55" s="188">
        <v>12</v>
      </c>
      <c r="B55" s="191" t="s">
        <v>103</v>
      </c>
      <c r="C55" s="189">
        <f>C56+C57+C58</f>
        <v>40</v>
      </c>
      <c r="D55" s="189">
        <v>35</v>
      </c>
      <c r="E55" s="189">
        <f>E56+E57+E58</f>
        <v>4570</v>
      </c>
      <c r="F55" s="189">
        <f t="shared" ref="F55:K55" si="27">F56+F57+F58</f>
        <v>1595</v>
      </c>
      <c r="G55" s="189">
        <f t="shared" si="27"/>
        <v>20</v>
      </c>
      <c r="H55" s="189">
        <f t="shared" si="27"/>
        <v>179</v>
      </c>
      <c r="I55" s="189">
        <f t="shared" si="27"/>
        <v>300</v>
      </c>
      <c r="J55" s="189">
        <f t="shared" si="27"/>
        <v>6664</v>
      </c>
      <c r="K55" s="189">
        <f t="shared" si="27"/>
        <v>200</v>
      </c>
    </row>
    <row r="56" spans="1:11" x14ac:dyDescent="0.25">
      <c r="A56" s="188"/>
      <c r="B56" s="191" t="s">
        <v>85</v>
      </c>
      <c r="C56" s="192">
        <v>40</v>
      </c>
      <c r="D56" s="192">
        <v>35</v>
      </c>
      <c r="E56" s="192">
        <v>4261</v>
      </c>
      <c r="F56" s="192">
        <v>1420</v>
      </c>
      <c r="G56" s="192">
        <v>20</v>
      </c>
      <c r="H56" s="192"/>
      <c r="I56" s="192">
        <v>300</v>
      </c>
      <c r="J56" s="192">
        <f>E56+F56+G56+H56+I56</f>
        <v>6001</v>
      </c>
      <c r="K56" s="192">
        <v>200</v>
      </c>
    </row>
    <row r="57" spans="1:11" ht="16.5" customHeight="1" x14ac:dyDescent="0.25">
      <c r="A57" s="188"/>
      <c r="B57" s="191" t="s">
        <v>86</v>
      </c>
      <c r="C57" s="192"/>
      <c r="D57" s="192"/>
      <c r="E57" s="192">
        <v>309</v>
      </c>
      <c r="F57" s="192">
        <v>103</v>
      </c>
      <c r="G57" s="192"/>
      <c r="H57" s="192"/>
      <c r="I57" s="192"/>
      <c r="J57" s="192">
        <f t="shared" ref="J57:J58" si="28">E57+F57+G57+H57+I57</f>
        <v>412</v>
      </c>
      <c r="K57" s="192"/>
    </row>
    <row r="58" spans="1:11" x14ac:dyDescent="0.25">
      <c r="A58" s="188"/>
      <c r="B58" s="191" t="s">
        <v>89</v>
      </c>
      <c r="C58" s="192"/>
      <c r="D58" s="192"/>
      <c r="E58" s="192"/>
      <c r="F58" s="192">
        <v>72</v>
      </c>
      <c r="G58" s="192"/>
      <c r="H58" s="192">
        <v>179</v>
      </c>
      <c r="I58" s="192"/>
      <c r="J58" s="192">
        <f t="shared" si="28"/>
        <v>251</v>
      </c>
      <c r="K58" s="192"/>
    </row>
    <row r="59" spans="1:11" ht="14.25" customHeight="1" x14ac:dyDescent="0.25">
      <c r="A59" s="188">
        <v>13</v>
      </c>
      <c r="B59" s="191" t="s">
        <v>104</v>
      </c>
      <c r="C59" s="192">
        <f>SUM(C60:C62)</f>
        <v>39</v>
      </c>
      <c r="D59" s="192">
        <f t="shared" ref="D59:K59" si="29">SUM(D60:D62)</f>
        <v>34</v>
      </c>
      <c r="E59" s="192">
        <f t="shared" si="29"/>
        <v>4678</v>
      </c>
      <c r="F59" s="192">
        <f t="shared" si="29"/>
        <v>1739</v>
      </c>
      <c r="G59" s="192">
        <f t="shared" si="29"/>
        <v>12</v>
      </c>
      <c r="H59" s="192">
        <f t="shared" si="29"/>
        <v>371</v>
      </c>
      <c r="I59" s="192">
        <f t="shared" si="29"/>
        <v>300</v>
      </c>
      <c r="J59" s="192">
        <f>SUM(J60:J62)</f>
        <v>7100</v>
      </c>
      <c r="K59" s="192">
        <f t="shared" si="29"/>
        <v>15</v>
      </c>
    </row>
    <row r="60" spans="1:11" x14ac:dyDescent="0.25">
      <c r="A60" s="188"/>
      <c r="B60" s="191" t="s">
        <v>85</v>
      </c>
      <c r="C60" s="192">
        <v>39</v>
      </c>
      <c r="D60" s="192">
        <v>34</v>
      </c>
      <c r="E60" s="506">
        <v>4369</v>
      </c>
      <c r="F60" s="506">
        <v>1559</v>
      </c>
      <c r="G60" s="506">
        <v>12</v>
      </c>
      <c r="H60" s="506"/>
      <c r="I60" s="192">
        <v>300</v>
      </c>
      <c r="J60" s="192">
        <f>SUM(E60:I60)</f>
        <v>6240</v>
      </c>
      <c r="K60" s="192">
        <v>15</v>
      </c>
    </row>
    <row r="61" spans="1:11" ht="14.25" customHeight="1" x14ac:dyDescent="0.25">
      <c r="A61" s="188"/>
      <c r="B61" s="191" t="s">
        <v>86</v>
      </c>
      <c r="C61" s="192"/>
      <c r="D61" s="192"/>
      <c r="E61" s="506">
        <v>309</v>
      </c>
      <c r="F61" s="506"/>
      <c r="G61" s="506"/>
      <c r="H61" s="506"/>
      <c r="I61" s="192"/>
      <c r="J61" s="192">
        <f t="shared" ref="J61:J62" si="30">SUM(E61:I61)</f>
        <v>309</v>
      </c>
      <c r="K61" s="192"/>
    </row>
    <row r="62" spans="1:11" x14ac:dyDescent="0.25">
      <c r="A62" s="188"/>
      <c r="B62" s="191" t="s">
        <v>101</v>
      </c>
      <c r="C62" s="192"/>
      <c r="D62" s="192"/>
      <c r="E62" s="506"/>
      <c r="F62" s="506">
        <v>180</v>
      </c>
      <c r="G62" s="506"/>
      <c r="H62" s="506">
        <v>371</v>
      </c>
      <c r="I62" s="192"/>
      <c r="J62" s="192">
        <f t="shared" si="30"/>
        <v>551</v>
      </c>
      <c r="K62" s="192"/>
    </row>
    <row r="63" spans="1:11" x14ac:dyDescent="0.25">
      <c r="A63" s="188">
        <v>14</v>
      </c>
      <c r="B63" s="191" t="s">
        <v>106</v>
      </c>
      <c r="C63" s="192">
        <f>SUM(C64:C66)</f>
        <v>64</v>
      </c>
      <c r="D63" s="192">
        <f t="shared" ref="D63:I63" si="31">SUM(D64:D66)</f>
        <v>64</v>
      </c>
      <c r="E63" s="192">
        <f t="shared" si="31"/>
        <v>7429</v>
      </c>
      <c r="F63" s="192">
        <f t="shared" si="31"/>
        <v>2656.3333333333335</v>
      </c>
      <c r="G63" s="192">
        <f t="shared" si="31"/>
        <v>36</v>
      </c>
      <c r="H63" s="192">
        <f t="shared" si="31"/>
        <v>422</v>
      </c>
      <c r="I63" s="192">
        <f t="shared" si="31"/>
        <v>650</v>
      </c>
      <c r="J63" s="192">
        <f>SUM(J64:J66)</f>
        <v>11193.333333333334</v>
      </c>
      <c r="K63" s="192">
        <v>22550</v>
      </c>
    </row>
    <row r="64" spans="1:11" x14ac:dyDescent="0.25">
      <c r="A64" s="188"/>
      <c r="B64" s="191" t="s">
        <v>85</v>
      </c>
      <c r="C64" s="192">
        <v>64</v>
      </c>
      <c r="D64" s="192">
        <v>64</v>
      </c>
      <c r="E64" s="192">
        <v>7429</v>
      </c>
      <c r="F64" s="192">
        <f>E63*25/75</f>
        <v>2476.3333333333335</v>
      </c>
      <c r="G64" s="192">
        <f>9*4</f>
        <v>36</v>
      </c>
      <c r="H64" s="192"/>
      <c r="I64" s="192">
        <v>650</v>
      </c>
      <c r="J64" s="192">
        <f>SUM(E64:I64)</f>
        <v>10591.333333333334</v>
      </c>
      <c r="K64" s="192"/>
    </row>
    <row r="65" spans="1:11" ht="15.75" customHeight="1" x14ac:dyDescent="0.25">
      <c r="A65" s="188"/>
      <c r="B65" s="191" t="s">
        <v>86</v>
      </c>
      <c r="C65" s="192"/>
      <c r="D65" s="192"/>
      <c r="E65" s="192"/>
      <c r="F65" s="192"/>
      <c r="G65" s="192"/>
      <c r="H65" s="192"/>
      <c r="I65" s="192"/>
      <c r="J65" s="192">
        <f t="shared" ref="J65:J66" si="32">SUM(E65:I65)</f>
        <v>0</v>
      </c>
      <c r="K65" s="192"/>
    </row>
    <row r="66" spans="1:11" x14ac:dyDescent="0.25">
      <c r="A66" s="188"/>
      <c r="B66" s="191" t="s">
        <v>105</v>
      </c>
      <c r="C66" s="192"/>
      <c r="D66" s="192"/>
      <c r="E66" s="192"/>
      <c r="F66" s="192">
        <f>5*36</f>
        <v>180</v>
      </c>
      <c r="G66" s="192"/>
      <c r="H66" s="192">
        <f>422</f>
        <v>422</v>
      </c>
      <c r="I66" s="192"/>
      <c r="J66" s="192">
        <f t="shared" si="32"/>
        <v>602</v>
      </c>
      <c r="K66" s="192"/>
    </row>
    <row r="67" spans="1:11" x14ac:dyDescent="0.25">
      <c r="A67" s="188">
        <v>15</v>
      </c>
      <c r="B67" s="191" t="s">
        <v>107</v>
      </c>
      <c r="C67" s="192">
        <f>C68+C69+C70</f>
        <v>33</v>
      </c>
      <c r="D67" s="192">
        <v>30</v>
      </c>
      <c r="E67" s="192">
        <f>E68+E69+E70</f>
        <v>4012</v>
      </c>
      <c r="F67" s="192">
        <f>F68+F69+F70</f>
        <v>1409</v>
      </c>
      <c r="G67" s="192">
        <f t="shared" ref="G67:J67" si="33">G68+G69+G70</f>
        <v>0</v>
      </c>
      <c r="H67" s="192">
        <f t="shared" si="33"/>
        <v>238</v>
      </c>
      <c r="I67" s="192">
        <f t="shared" si="33"/>
        <v>3000</v>
      </c>
      <c r="J67" s="192">
        <f t="shared" si="33"/>
        <v>8659</v>
      </c>
      <c r="K67" s="192">
        <f>5010+10210</f>
        <v>15220</v>
      </c>
    </row>
    <row r="68" spans="1:11" x14ac:dyDescent="0.25">
      <c r="A68" s="188"/>
      <c r="B68" s="191" t="s">
        <v>85</v>
      </c>
      <c r="C68" s="192">
        <v>33</v>
      </c>
      <c r="D68" s="192">
        <v>30</v>
      </c>
      <c r="E68" s="192">
        <v>3827</v>
      </c>
      <c r="F68" s="192">
        <v>1337</v>
      </c>
      <c r="G68" s="192"/>
      <c r="H68" s="192"/>
      <c r="I68" s="192">
        <v>3000</v>
      </c>
      <c r="J68" s="192">
        <f>E68+F68+G68+H68+I68</f>
        <v>8164</v>
      </c>
      <c r="K68" s="192"/>
    </row>
    <row r="69" spans="1:11" ht="16.5" customHeight="1" x14ac:dyDescent="0.25">
      <c r="A69" s="188"/>
      <c r="B69" s="191" t="s">
        <v>86</v>
      </c>
      <c r="C69" s="192">
        <v>0</v>
      </c>
      <c r="D69" s="192"/>
      <c r="E69" s="192">
        <v>185</v>
      </c>
      <c r="F69" s="192"/>
      <c r="G69" s="192"/>
      <c r="H69" s="192"/>
      <c r="I69" s="192"/>
      <c r="J69" s="192">
        <f>E69+F69+G69+H69+I69</f>
        <v>185</v>
      </c>
      <c r="K69" s="192"/>
    </row>
    <row r="70" spans="1:11" x14ac:dyDescent="0.25">
      <c r="A70" s="188"/>
      <c r="B70" s="191" t="s">
        <v>89</v>
      </c>
      <c r="C70" s="192"/>
      <c r="D70" s="192"/>
      <c r="E70" s="192"/>
      <c r="F70" s="192">
        <v>72</v>
      </c>
      <c r="G70" s="192"/>
      <c r="H70" s="192">
        <v>238</v>
      </c>
      <c r="I70" s="192"/>
      <c r="J70" s="192">
        <f t="shared" ref="J70" si="34">E70+F70+G70+H70+I70</f>
        <v>310</v>
      </c>
      <c r="K70" s="192"/>
    </row>
    <row r="71" spans="1:11" x14ac:dyDescent="0.25">
      <c r="A71" s="188">
        <v>16</v>
      </c>
      <c r="B71" s="191" t="s">
        <v>108</v>
      </c>
      <c r="C71" s="192">
        <f t="shared" ref="C71:K71" si="35">SUM(C72:C73)</f>
        <v>28</v>
      </c>
      <c r="D71" s="192">
        <f t="shared" si="35"/>
        <v>27</v>
      </c>
      <c r="E71" s="192">
        <f t="shared" si="35"/>
        <v>3361</v>
      </c>
      <c r="F71" s="192">
        <f t="shared" si="35"/>
        <v>1231</v>
      </c>
      <c r="G71" s="192">
        <f t="shared" si="35"/>
        <v>12</v>
      </c>
      <c r="H71" s="192">
        <f t="shared" si="35"/>
        <v>299</v>
      </c>
      <c r="I71" s="192">
        <f t="shared" si="35"/>
        <v>200</v>
      </c>
      <c r="J71" s="192">
        <f t="shared" si="35"/>
        <v>5103</v>
      </c>
      <c r="K71" s="192">
        <f t="shared" si="35"/>
        <v>80</v>
      </c>
    </row>
    <row r="72" spans="1:11" x14ac:dyDescent="0.25">
      <c r="A72" s="188"/>
      <c r="B72" s="191" t="s">
        <v>85</v>
      </c>
      <c r="C72" s="192">
        <v>28</v>
      </c>
      <c r="D72" s="192">
        <v>27</v>
      </c>
      <c r="E72" s="192">
        <v>3361</v>
      </c>
      <c r="F72" s="192">
        <v>1120</v>
      </c>
      <c r="G72" s="192">
        <v>12</v>
      </c>
      <c r="H72" s="192"/>
      <c r="I72" s="192">
        <v>200</v>
      </c>
      <c r="J72" s="192">
        <f>SUM(E72:I72)</f>
        <v>4693</v>
      </c>
      <c r="K72" s="192">
        <v>80</v>
      </c>
    </row>
    <row r="73" spans="1:11" x14ac:dyDescent="0.25">
      <c r="A73" s="188"/>
      <c r="B73" s="191" t="s">
        <v>89</v>
      </c>
      <c r="C73" s="192"/>
      <c r="D73" s="192"/>
      <c r="E73" s="192"/>
      <c r="F73" s="192">
        <v>111</v>
      </c>
      <c r="G73" s="192"/>
      <c r="H73" s="192">
        <v>299</v>
      </c>
      <c r="I73" s="192"/>
      <c r="J73" s="192">
        <f>SUM(E73:I73)</f>
        <v>410</v>
      </c>
      <c r="K73" s="192"/>
    </row>
    <row r="74" spans="1:11" x14ac:dyDescent="0.25">
      <c r="A74" s="188">
        <v>17</v>
      </c>
      <c r="B74" s="191" t="s">
        <v>109</v>
      </c>
      <c r="C74" s="192">
        <f>SUM(C75:C77)</f>
        <v>35</v>
      </c>
      <c r="D74" s="192">
        <f t="shared" ref="D74:K74" si="36">SUM(D75:D77)</f>
        <v>33</v>
      </c>
      <c r="E74" s="192">
        <f t="shared" si="36"/>
        <v>4131</v>
      </c>
      <c r="F74" s="192">
        <f t="shared" si="36"/>
        <v>1485</v>
      </c>
      <c r="G74" s="192">
        <f t="shared" si="36"/>
        <v>20</v>
      </c>
      <c r="H74" s="192">
        <f t="shared" si="36"/>
        <v>212</v>
      </c>
      <c r="I74" s="192">
        <f t="shared" si="36"/>
        <v>1400</v>
      </c>
      <c r="J74" s="192">
        <f t="shared" si="36"/>
        <v>7248</v>
      </c>
      <c r="K74" s="192">
        <f t="shared" si="36"/>
        <v>0</v>
      </c>
    </row>
    <row r="75" spans="1:11" x14ac:dyDescent="0.25">
      <c r="A75" s="188"/>
      <c r="B75" s="191" t="s">
        <v>85</v>
      </c>
      <c r="C75" s="192">
        <v>35</v>
      </c>
      <c r="D75" s="192">
        <v>33</v>
      </c>
      <c r="E75" s="192">
        <v>4007</v>
      </c>
      <c r="F75" s="192">
        <v>1377</v>
      </c>
      <c r="G75" s="192">
        <f>5*4</f>
        <v>20</v>
      </c>
      <c r="H75" s="192"/>
      <c r="I75" s="192">
        <v>1400</v>
      </c>
      <c r="J75" s="192">
        <f t="shared" ref="J75:J77" si="37">E75+F75+G75+H75+I75</f>
        <v>6804</v>
      </c>
      <c r="K75" s="192"/>
    </row>
    <row r="76" spans="1:11" ht="15" customHeight="1" x14ac:dyDescent="0.25">
      <c r="A76" s="188"/>
      <c r="B76" s="191" t="s">
        <v>86</v>
      </c>
      <c r="C76" s="192"/>
      <c r="D76" s="192"/>
      <c r="E76" s="192">
        <v>124</v>
      </c>
      <c r="F76" s="192">
        <f>C76*36</f>
        <v>0</v>
      </c>
      <c r="G76" s="192">
        <v>0</v>
      </c>
      <c r="H76" s="192"/>
      <c r="I76" s="192"/>
      <c r="J76" s="192">
        <f t="shared" si="37"/>
        <v>124</v>
      </c>
      <c r="K76" s="192"/>
    </row>
    <row r="77" spans="1:11" x14ac:dyDescent="0.25">
      <c r="A77" s="188"/>
      <c r="B77" s="191" t="s">
        <v>91</v>
      </c>
      <c r="C77" s="192"/>
      <c r="D77" s="192"/>
      <c r="E77" s="192">
        <v>0</v>
      </c>
      <c r="F77" s="192">
        <v>108</v>
      </c>
      <c r="G77" s="192"/>
      <c r="H77" s="192">
        <v>212</v>
      </c>
      <c r="I77" s="192"/>
      <c r="J77" s="192">
        <f t="shared" si="37"/>
        <v>320</v>
      </c>
      <c r="K77" s="192"/>
    </row>
    <row r="78" spans="1:11" x14ac:dyDescent="0.25">
      <c r="A78" s="188">
        <v>18</v>
      </c>
      <c r="B78" s="191" t="s">
        <v>110</v>
      </c>
      <c r="C78" s="192">
        <f>SUM(C79:C82)</f>
        <v>21</v>
      </c>
      <c r="D78" s="192">
        <f t="shared" ref="D78:K78" si="38">SUM(D79:D82)</f>
        <v>17</v>
      </c>
      <c r="E78" s="192">
        <f t="shared" si="38"/>
        <v>2146</v>
      </c>
      <c r="F78" s="192">
        <f t="shared" si="38"/>
        <v>851</v>
      </c>
      <c r="G78" s="192">
        <f t="shared" si="38"/>
        <v>8</v>
      </c>
      <c r="H78" s="192">
        <f t="shared" si="38"/>
        <v>145</v>
      </c>
      <c r="I78" s="192">
        <f>SUM(I79:I82)-I80</f>
        <v>7660</v>
      </c>
      <c r="J78" s="192">
        <f>E78+F78+G78+H78+I78</f>
        <v>10810</v>
      </c>
      <c r="K78" s="192">
        <f t="shared" si="38"/>
        <v>0</v>
      </c>
    </row>
    <row r="79" spans="1:11" x14ac:dyDescent="0.25">
      <c r="A79" s="188"/>
      <c r="B79" s="191" t="s">
        <v>85</v>
      </c>
      <c r="C79" s="192">
        <v>21</v>
      </c>
      <c r="D79" s="192">
        <v>17</v>
      </c>
      <c r="E79" s="192">
        <v>1899</v>
      </c>
      <c r="F79" s="192">
        <f>C79*37</f>
        <v>777</v>
      </c>
      <c r="G79" s="192">
        <v>8</v>
      </c>
      <c r="H79" s="192"/>
      <c r="I79" s="192">
        <f>1180+6480</f>
        <v>7660</v>
      </c>
      <c r="J79" s="192">
        <f t="shared" ref="J79:J82" si="39">E79+F79+G79+H79+I79</f>
        <v>10344</v>
      </c>
      <c r="K79" s="192"/>
    </row>
    <row r="80" spans="1:11" x14ac:dyDescent="0.25">
      <c r="A80" s="188"/>
      <c r="B80" s="195" t="s">
        <v>111</v>
      </c>
      <c r="C80" s="196"/>
      <c r="D80" s="196"/>
      <c r="E80" s="196"/>
      <c r="F80" s="196"/>
      <c r="G80" s="196"/>
      <c r="H80" s="196"/>
      <c r="I80" s="196">
        <v>6480</v>
      </c>
      <c r="J80" s="196"/>
      <c r="K80" s="196"/>
    </row>
    <row r="81" spans="1:11" ht="15" customHeight="1" x14ac:dyDescent="0.25">
      <c r="A81" s="188"/>
      <c r="B81" s="191" t="s">
        <v>86</v>
      </c>
      <c r="C81" s="192"/>
      <c r="D81" s="192"/>
      <c r="E81" s="192">
        <v>247</v>
      </c>
      <c r="F81" s="192"/>
      <c r="G81" s="192"/>
      <c r="H81" s="192"/>
      <c r="I81" s="192"/>
      <c r="J81" s="192">
        <f t="shared" si="39"/>
        <v>247</v>
      </c>
      <c r="K81" s="192"/>
    </row>
    <row r="82" spans="1:11" x14ac:dyDescent="0.25">
      <c r="A82" s="188"/>
      <c r="B82" s="191" t="s">
        <v>87</v>
      </c>
      <c r="C82" s="192"/>
      <c r="D82" s="192"/>
      <c r="E82" s="192"/>
      <c r="F82" s="192">
        <v>74</v>
      </c>
      <c r="G82" s="192"/>
      <c r="H82" s="192">
        <f>83+62</f>
        <v>145</v>
      </c>
      <c r="I82" s="192"/>
      <c r="J82" s="192">
        <f t="shared" si="39"/>
        <v>219</v>
      </c>
      <c r="K82" s="192"/>
    </row>
    <row r="83" spans="1:11" x14ac:dyDescent="0.25">
      <c r="A83" s="188">
        <v>19</v>
      </c>
      <c r="B83" s="191" t="s">
        <v>112</v>
      </c>
      <c r="C83" s="192">
        <f>SUM(C84:C86)</f>
        <v>50</v>
      </c>
      <c r="D83" s="192">
        <f t="shared" ref="D83:I83" si="40">SUM(D84:D86)</f>
        <v>37</v>
      </c>
      <c r="E83" s="192">
        <f t="shared" si="40"/>
        <v>6666</v>
      </c>
      <c r="F83" s="192">
        <f t="shared" si="40"/>
        <v>2474</v>
      </c>
      <c r="G83" s="192">
        <f t="shared" si="40"/>
        <v>0</v>
      </c>
      <c r="H83" s="192">
        <f t="shared" si="40"/>
        <v>864</v>
      </c>
      <c r="I83" s="192">
        <f t="shared" si="40"/>
        <v>3000</v>
      </c>
      <c r="J83" s="192">
        <f>E83+F83+G83+H83+I83</f>
        <v>13004</v>
      </c>
      <c r="K83" s="192">
        <v>250</v>
      </c>
    </row>
    <row r="84" spans="1:11" x14ac:dyDescent="0.25">
      <c r="A84" s="188"/>
      <c r="B84" s="191" t="s">
        <v>85</v>
      </c>
      <c r="C84" s="192">
        <v>50</v>
      </c>
      <c r="D84" s="192">
        <v>37</v>
      </c>
      <c r="E84" s="192">
        <v>5864</v>
      </c>
      <c r="F84" s="192">
        <v>2222</v>
      </c>
      <c r="G84" s="192"/>
      <c r="H84" s="192"/>
      <c r="I84" s="192">
        <v>3000</v>
      </c>
      <c r="J84" s="192">
        <f t="shared" ref="J84:J86" si="41">E84+F84+G84+H84+I84</f>
        <v>11086</v>
      </c>
      <c r="K84" s="192"/>
    </row>
    <row r="85" spans="1:11" ht="15.75" customHeight="1" x14ac:dyDescent="0.25">
      <c r="A85" s="188"/>
      <c r="B85" s="197" t="s">
        <v>86</v>
      </c>
      <c r="C85" s="192"/>
      <c r="D85" s="192"/>
      <c r="E85" s="192">
        <v>802</v>
      </c>
      <c r="F85" s="192"/>
      <c r="G85" s="192"/>
      <c r="H85" s="192"/>
      <c r="I85" s="192"/>
      <c r="J85" s="192">
        <f t="shared" si="41"/>
        <v>802</v>
      </c>
      <c r="K85" s="192"/>
    </row>
    <row r="86" spans="1:11" x14ac:dyDescent="0.25">
      <c r="A86" s="188"/>
      <c r="B86" s="191" t="s">
        <v>113</v>
      </c>
      <c r="C86" s="192"/>
      <c r="D86" s="192"/>
      <c r="E86" s="192"/>
      <c r="F86" s="192">
        <v>252</v>
      </c>
      <c r="G86" s="192"/>
      <c r="H86" s="192">
        <v>864</v>
      </c>
      <c r="I86" s="192"/>
      <c r="J86" s="192">
        <f t="shared" si="41"/>
        <v>1116</v>
      </c>
      <c r="K86" s="192"/>
    </row>
    <row r="87" spans="1:11" x14ac:dyDescent="0.25">
      <c r="A87" s="188">
        <v>20</v>
      </c>
      <c r="B87" s="191" t="s">
        <v>114</v>
      </c>
      <c r="C87" s="192">
        <f>SUM(C88:C90)</f>
        <v>22</v>
      </c>
      <c r="D87" s="192">
        <f t="shared" ref="D87:K87" si="42">SUM(D88:D90)</f>
        <v>19</v>
      </c>
      <c r="E87" s="192">
        <f t="shared" si="42"/>
        <v>2621</v>
      </c>
      <c r="F87" s="192">
        <f t="shared" si="42"/>
        <v>1021</v>
      </c>
      <c r="G87" s="192">
        <f t="shared" si="42"/>
        <v>16</v>
      </c>
      <c r="H87" s="192">
        <f t="shared" si="42"/>
        <v>380</v>
      </c>
      <c r="I87" s="192">
        <f t="shared" si="42"/>
        <v>300</v>
      </c>
      <c r="J87" s="192">
        <f>SUM(J88:J90)</f>
        <v>4338</v>
      </c>
      <c r="K87" s="192">
        <f t="shared" si="42"/>
        <v>50</v>
      </c>
    </row>
    <row r="88" spans="1:11" x14ac:dyDescent="0.25">
      <c r="A88" s="188"/>
      <c r="B88" s="191" t="s">
        <v>85</v>
      </c>
      <c r="C88" s="192">
        <v>22</v>
      </c>
      <c r="D88" s="192">
        <v>19</v>
      </c>
      <c r="E88" s="192">
        <v>2435</v>
      </c>
      <c r="F88" s="192">
        <v>873</v>
      </c>
      <c r="G88" s="192">
        <f>4*4</f>
        <v>16</v>
      </c>
      <c r="H88" s="192"/>
      <c r="I88" s="192">
        <v>300</v>
      </c>
      <c r="J88" s="192">
        <f t="shared" ref="J88:J90" si="43">E88+F88+G88+H88+I88</f>
        <v>3624</v>
      </c>
      <c r="K88" s="192">
        <v>50</v>
      </c>
    </row>
    <row r="89" spans="1:11" ht="16.5" customHeight="1" x14ac:dyDescent="0.25">
      <c r="A89" s="188"/>
      <c r="B89" s="197" t="s">
        <v>86</v>
      </c>
      <c r="C89" s="192"/>
      <c r="D89" s="192"/>
      <c r="E89" s="192">
        <f>62*3</f>
        <v>186</v>
      </c>
      <c r="F89" s="192">
        <f>C89*36</f>
        <v>0</v>
      </c>
      <c r="G89" s="192">
        <v>0</v>
      </c>
      <c r="H89" s="192"/>
      <c r="I89" s="192"/>
      <c r="J89" s="192">
        <f t="shared" si="43"/>
        <v>186</v>
      </c>
      <c r="K89" s="192"/>
    </row>
    <row r="90" spans="1:11" x14ac:dyDescent="0.25">
      <c r="A90" s="188"/>
      <c r="B90" s="191" t="s">
        <v>101</v>
      </c>
      <c r="C90" s="192"/>
      <c r="D90" s="192"/>
      <c r="E90" s="192">
        <v>0</v>
      </c>
      <c r="F90" s="192">
        <v>148</v>
      </c>
      <c r="G90" s="192"/>
      <c r="H90" s="192">
        <v>380</v>
      </c>
      <c r="I90" s="192"/>
      <c r="J90" s="192">
        <f t="shared" si="43"/>
        <v>528</v>
      </c>
      <c r="K90" s="192"/>
    </row>
    <row r="91" spans="1:11" x14ac:dyDescent="0.25">
      <c r="A91" s="188">
        <v>21</v>
      </c>
      <c r="B91" s="191" t="s">
        <v>115</v>
      </c>
      <c r="C91" s="192">
        <f>SUM(C92:C94)</f>
        <v>15</v>
      </c>
      <c r="D91" s="192">
        <f t="shared" ref="D91:K91" si="44">SUM(D92:D94)</f>
        <v>14</v>
      </c>
      <c r="E91" s="192">
        <f t="shared" si="44"/>
        <v>1732</v>
      </c>
      <c r="F91" s="192">
        <f t="shared" si="44"/>
        <v>614</v>
      </c>
      <c r="G91" s="192">
        <f t="shared" si="44"/>
        <v>0</v>
      </c>
      <c r="H91" s="192">
        <f t="shared" si="44"/>
        <v>59</v>
      </c>
      <c r="I91" s="192">
        <f t="shared" si="44"/>
        <v>0</v>
      </c>
      <c r="J91" s="192">
        <f>E91+F91+G91+H91+I91</f>
        <v>2405</v>
      </c>
      <c r="K91" s="192">
        <f t="shared" si="44"/>
        <v>0</v>
      </c>
    </row>
    <row r="92" spans="1:11" x14ac:dyDescent="0.25">
      <c r="A92" s="188"/>
      <c r="B92" s="191" t="s">
        <v>85</v>
      </c>
      <c r="C92" s="192">
        <v>15</v>
      </c>
      <c r="D92" s="192">
        <v>14</v>
      </c>
      <c r="E92" s="192">
        <v>1670</v>
      </c>
      <c r="F92" s="192">
        <v>577</v>
      </c>
      <c r="G92" s="192"/>
      <c r="H92" s="192"/>
      <c r="I92" s="192"/>
      <c r="J92" s="192">
        <f t="shared" ref="J92:J94" si="45">E92+F92+G92+H92+I92</f>
        <v>2247</v>
      </c>
      <c r="K92" s="192"/>
    </row>
    <row r="93" spans="1:11" ht="18" customHeight="1" x14ac:dyDescent="0.25">
      <c r="A93" s="188"/>
      <c r="B93" s="197" t="s">
        <v>86</v>
      </c>
      <c r="C93" s="192"/>
      <c r="D93" s="192"/>
      <c r="E93" s="192">
        <v>62</v>
      </c>
      <c r="F93" s="192"/>
      <c r="G93" s="192"/>
      <c r="H93" s="192"/>
      <c r="I93" s="192"/>
      <c r="J93" s="192">
        <f t="shared" si="45"/>
        <v>62</v>
      </c>
      <c r="K93" s="192"/>
    </row>
    <row r="94" spans="1:11" x14ac:dyDescent="0.25">
      <c r="A94" s="188"/>
      <c r="B94" s="191" t="s">
        <v>87</v>
      </c>
      <c r="C94" s="192"/>
      <c r="D94" s="192"/>
      <c r="E94" s="192"/>
      <c r="F94" s="192">
        <v>37</v>
      </c>
      <c r="G94" s="192"/>
      <c r="H94" s="192">
        <v>59</v>
      </c>
      <c r="I94" s="192"/>
      <c r="J94" s="192">
        <f t="shared" si="45"/>
        <v>96</v>
      </c>
      <c r="K94" s="192"/>
    </row>
    <row r="95" spans="1:11" x14ac:dyDescent="0.25">
      <c r="A95" s="188">
        <v>22</v>
      </c>
      <c r="B95" s="191" t="s">
        <v>116</v>
      </c>
      <c r="C95" s="189">
        <f>C96+C97+C98</f>
        <v>4</v>
      </c>
      <c r="D95" s="189">
        <v>3</v>
      </c>
      <c r="E95" s="189">
        <f>E96+E97+E98</f>
        <v>386</v>
      </c>
      <c r="F95" s="189">
        <f t="shared" ref="F95:K95" si="46">F96+F97+F98</f>
        <v>190</v>
      </c>
      <c r="G95" s="189">
        <f t="shared" si="46"/>
        <v>0</v>
      </c>
      <c r="H95" s="189">
        <f t="shared" si="46"/>
        <v>117</v>
      </c>
      <c r="I95" s="189">
        <f t="shared" si="46"/>
        <v>200</v>
      </c>
      <c r="J95" s="189">
        <f t="shared" si="46"/>
        <v>893</v>
      </c>
      <c r="K95" s="189">
        <f t="shared" si="46"/>
        <v>0</v>
      </c>
    </row>
    <row r="96" spans="1:11" x14ac:dyDescent="0.25">
      <c r="A96" s="188"/>
      <c r="B96" s="191" t="s">
        <v>85</v>
      </c>
      <c r="C96" s="192">
        <v>4</v>
      </c>
      <c r="D96" s="192">
        <v>3</v>
      </c>
      <c r="E96" s="192">
        <v>324</v>
      </c>
      <c r="F96" s="192">
        <v>114</v>
      </c>
      <c r="G96" s="192"/>
      <c r="H96" s="192"/>
      <c r="I96" s="192">
        <v>200</v>
      </c>
      <c r="J96" s="192">
        <f>E96+F96+G96+H96+I96</f>
        <v>638</v>
      </c>
      <c r="K96" s="192"/>
    </row>
    <row r="97" spans="1:11" ht="14.25" customHeight="1" x14ac:dyDescent="0.25">
      <c r="A97" s="188"/>
      <c r="B97" s="197" t="s">
        <v>86</v>
      </c>
      <c r="C97" s="192"/>
      <c r="D97" s="192"/>
      <c r="E97" s="192">
        <v>62</v>
      </c>
      <c r="F97" s="192">
        <v>38</v>
      </c>
      <c r="G97" s="192"/>
      <c r="H97" s="192"/>
      <c r="I97" s="192"/>
      <c r="J97" s="192">
        <f t="shared" ref="J97:J98" si="47">E97+F97+G97+H97+I97</f>
        <v>100</v>
      </c>
      <c r="K97" s="192"/>
    </row>
    <row r="98" spans="1:11" x14ac:dyDescent="0.25">
      <c r="A98" s="188"/>
      <c r="B98" s="191" t="s">
        <v>87</v>
      </c>
      <c r="C98" s="192"/>
      <c r="D98" s="192"/>
      <c r="E98" s="192"/>
      <c r="F98" s="192">
        <v>38</v>
      </c>
      <c r="G98" s="192"/>
      <c r="H98" s="192">
        <v>117</v>
      </c>
      <c r="I98" s="192"/>
      <c r="J98" s="192">
        <f t="shared" si="47"/>
        <v>155</v>
      </c>
      <c r="K98" s="192"/>
    </row>
    <row r="99" spans="1:11" ht="17.25" customHeight="1" x14ac:dyDescent="0.25">
      <c r="A99" s="188" t="s">
        <v>368</v>
      </c>
      <c r="B99" s="191" t="s">
        <v>117</v>
      </c>
      <c r="C99" s="196"/>
      <c r="D99" s="192"/>
      <c r="E99" s="192"/>
      <c r="F99" s="192"/>
      <c r="G99" s="192"/>
      <c r="H99" s="192"/>
      <c r="I99" s="192">
        <v>2500</v>
      </c>
      <c r="J99" s="192">
        <f t="shared" ref="J99" si="48">E99+F99+G99+H99+I99</f>
        <v>2500</v>
      </c>
      <c r="K99" s="192"/>
    </row>
    <row r="100" spans="1:11" x14ac:dyDescent="0.25">
      <c r="A100" s="188" t="s">
        <v>369</v>
      </c>
      <c r="B100" s="191" t="s">
        <v>118</v>
      </c>
      <c r="C100" s="196"/>
      <c r="D100" s="192"/>
      <c r="E100" s="192"/>
      <c r="F100" s="192"/>
      <c r="G100" s="192"/>
      <c r="H100" s="192"/>
      <c r="I100" s="192"/>
      <c r="J100" s="506">
        <v>4500</v>
      </c>
      <c r="K100" s="192"/>
    </row>
    <row r="101" spans="1:11" x14ac:dyDescent="0.25">
      <c r="A101" s="185" t="s">
        <v>415</v>
      </c>
      <c r="B101" s="190" t="s">
        <v>119</v>
      </c>
      <c r="C101" s="189">
        <f>C102+C107+C111+C115+C119+C123+C127+C131+C135+C139+C143+C147+C151+C155+C156</f>
        <v>426</v>
      </c>
      <c r="D101" s="189">
        <f t="shared" ref="D101:K101" si="49">D102+D107+D111+D115+D119+D123+D127+D131+D135+D139+D143+D147+D151+D155+D156</f>
        <v>328</v>
      </c>
      <c r="E101" s="189">
        <f t="shared" si="49"/>
        <v>53432</v>
      </c>
      <c r="F101" s="189">
        <f t="shared" si="49"/>
        <v>19571</v>
      </c>
      <c r="G101" s="189">
        <f t="shared" si="49"/>
        <v>1144</v>
      </c>
      <c r="H101" s="189">
        <f t="shared" si="49"/>
        <v>4936</v>
      </c>
      <c r="I101" s="189">
        <f t="shared" si="49"/>
        <v>16988</v>
      </c>
      <c r="J101" s="189">
        <f>J102+J107+J111+J115+J119+J123+J127+J131+J135+J139+J143+J147+J151+J155+J156</f>
        <v>96071</v>
      </c>
      <c r="K101" s="189">
        <f t="shared" si="49"/>
        <v>706</v>
      </c>
    </row>
    <row r="102" spans="1:11" x14ac:dyDescent="0.25">
      <c r="A102" s="188" t="s">
        <v>370</v>
      </c>
      <c r="B102" s="191" t="s">
        <v>120</v>
      </c>
      <c r="C102" s="192">
        <f>SUM(C103:C106)-C104</f>
        <v>9</v>
      </c>
      <c r="D102" s="192">
        <f t="shared" ref="D102:J102" si="50">SUM(D103:D106)-D104</f>
        <v>9</v>
      </c>
      <c r="E102" s="192">
        <f>E103+E105+E106</f>
        <v>1010</v>
      </c>
      <c r="F102" s="192">
        <f t="shared" ref="F102:I102" si="51">F103+F105+F106</f>
        <v>403</v>
      </c>
      <c r="G102" s="192">
        <f t="shared" si="51"/>
        <v>0</v>
      </c>
      <c r="H102" s="192">
        <f t="shared" si="51"/>
        <v>170</v>
      </c>
      <c r="I102" s="192">
        <f t="shared" si="51"/>
        <v>9563</v>
      </c>
      <c r="J102" s="192">
        <f t="shared" si="50"/>
        <v>11146</v>
      </c>
      <c r="K102" s="192"/>
    </row>
    <row r="103" spans="1:11" x14ac:dyDescent="0.25">
      <c r="A103" s="188"/>
      <c r="B103" s="191" t="s">
        <v>85</v>
      </c>
      <c r="C103" s="192">
        <v>9</v>
      </c>
      <c r="D103" s="192">
        <v>9</v>
      </c>
      <c r="E103" s="192">
        <v>1010</v>
      </c>
      <c r="F103" s="192">
        <v>337</v>
      </c>
      <c r="G103" s="192">
        <v>0</v>
      </c>
      <c r="H103" s="192"/>
      <c r="I103" s="192">
        <v>9563</v>
      </c>
      <c r="J103" s="192">
        <f>E103+F103+G103+H103+I103</f>
        <v>10910</v>
      </c>
      <c r="K103" s="192"/>
    </row>
    <row r="104" spans="1:11" x14ac:dyDescent="0.25">
      <c r="A104" s="188"/>
      <c r="B104" s="195" t="s">
        <v>121</v>
      </c>
      <c r="C104" s="192"/>
      <c r="D104" s="192"/>
      <c r="E104" s="192">
        <v>0</v>
      </c>
      <c r="F104" s="192">
        <f>C104*33</f>
        <v>0</v>
      </c>
      <c r="G104" s="192">
        <v>0</v>
      </c>
      <c r="H104" s="192"/>
      <c r="I104" s="192">
        <v>9000</v>
      </c>
      <c r="J104" s="192">
        <f t="shared" ref="J104:J110" si="52">E104+F104+G104+H104+I104</f>
        <v>9000</v>
      </c>
      <c r="K104" s="192"/>
    </row>
    <row r="105" spans="1:11" ht="15" customHeight="1" x14ac:dyDescent="0.25">
      <c r="A105" s="188"/>
      <c r="B105" s="191" t="s">
        <v>86</v>
      </c>
      <c r="C105" s="192"/>
      <c r="D105" s="192"/>
      <c r="E105" s="192"/>
      <c r="F105" s="192">
        <f>C105*33</f>
        <v>0</v>
      </c>
      <c r="G105" s="192">
        <v>0</v>
      </c>
      <c r="H105" s="192"/>
      <c r="I105" s="192"/>
      <c r="J105" s="192">
        <f t="shared" si="52"/>
        <v>0</v>
      </c>
      <c r="K105" s="192"/>
    </row>
    <row r="106" spans="1:11" x14ac:dyDescent="0.25">
      <c r="A106" s="188"/>
      <c r="B106" s="191" t="s">
        <v>89</v>
      </c>
      <c r="C106" s="192"/>
      <c r="D106" s="192"/>
      <c r="E106" s="192">
        <v>0</v>
      </c>
      <c r="F106" s="192">
        <v>66</v>
      </c>
      <c r="G106" s="192"/>
      <c r="H106" s="192">
        <v>170</v>
      </c>
      <c r="I106" s="192"/>
      <c r="J106" s="192">
        <f t="shared" si="52"/>
        <v>236</v>
      </c>
      <c r="K106" s="192"/>
    </row>
    <row r="107" spans="1:11" ht="24.75" customHeight="1" x14ac:dyDescent="0.25">
      <c r="A107" s="188" t="s">
        <v>417</v>
      </c>
      <c r="B107" s="191" t="s">
        <v>122</v>
      </c>
      <c r="C107" s="192">
        <f>SUM(C108:C110)</f>
        <v>12</v>
      </c>
      <c r="D107" s="192">
        <f t="shared" ref="D107:J107" si="53">SUM(D108:D110)</f>
        <v>10</v>
      </c>
      <c r="E107" s="192">
        <f t="shared" si="53"/>
        <v>1193</v>
      </c>
      <c r="F107" s="192">
        <f t="shared" si="53"/>
        <v>430</v>
      </c>
      <c r="G107" s="192">
        <f t="shared" si="53"/>
        <v>0</v>
      </c>
      <c r="H107" s="192">
        <f t="shared" si="53"/>
        <v>117</v>
      </c>
      <c r="I107" s="192">
        <f t="shared" si="53"/>
        <v>1000</v>
      </c>
      <c r="J107" s="192">
        <f t="shared" si="53"/>
        <v>2740</v>
      </c>
      <c r="K107" s="192"/>
    </row>
    <row r="108" spans="1:11" x14ac:dyDescent="0.25">
      <c r="A108" s="188"/>
      <c r="B108" s="191" t="s">
        <v>85</v>
      </c>
      <c r="C108" s="192">
        <v>12</v>
      </c>
      <c r="D108" s="192">
        <v>10</v>
      </c>
      <c r="E108" s="192">
        <v>1069</v>
      </c>
      <c r="F108" s="192">
        <v>397</v>
      </c>
      <c r="G108" s="192">
        <v>0</v>
      </c>
      <c r="H108" s="192"/>
      <c r="I108" s="192">
        <v>1000</v>
      </c>
      <c r="J108" s="192">
        <f t="shared" si="52"/>
        <v>2466</v>
      </c>
      <c r="K108" s="192"/>
    </row>
    <row r="109" spans="1:11" ht="15" customHeight="1" x14ac:dyDescent="0.25">
      <c r="A109" s="188"/>
      <c r="B109" s="191" t="s">
        <v>86</v>
      </c>
      <c r="C109" s="192"/>
      <c r="D109" s="192"/>
      <c r="E109" s="192">
        <f>62*2</f>
        <v>124</v>
      </c>
      <c r="F109" s="192">
        <f>C109*33</f>
        <v>0</v>
      </c>
      <c r="G109" s="192">
        <v>0</v>
      </c>
      <c r="H109" s="192"/>
      <c r="I109" s="192"/>
      <c r="J109" s="192">
        <f t="shared" si="52"/>
        <v>124</v>
      </c>
      <c r="K109" s="192"/>
    </row>
    <row r="110" spans="1:11" x14ac:dyDescent="0.25">
      <c r="A110" s="188"/>
      <c r="B110" s="191" t="s">
        <v>87</v>
      </c>
      <c r="C110" s="192"/>
      <c r="D110" s="192"/>
      <c r="E110" s="192">
        <v>0</v>
      </c>
      <c r="F110" s="192">
        <v>33</v>
      </c>
      <c r="G110" s="192"/>
      <c r="H110" s="192">
        <v>117</v>
      </c>
      <c r="I110" s="192"/>
      <c r="J110" s="192">
        <f t="shared" si="52"/>
        <v>150</v>
      </c>
      <c r="K110" s="192"/>
    </row>
    <row r="111" spans="1:11" x14ac:dyDescent="0.25">
      <c r="A111" s="188" t="s">
        <v>422</v>
      </c>
      <c r="B111" s="191" t="s">
        <v>123</v>
      </c>
      <c r="C111" s="192">
        <f>SUM(C112:C114)</f>
        <v>13</v>
      </c>
      <c r="D111" s="192">
        <f t="shared" ref="D111:K111" si="54">SUM(D112:D114)</f>
        <v>12</v>
      </c>
      <c r="E111" s="192">
        <f t="shared" si="54"/>
        <v>1382</v>
      </c>
      <c r="F111" s="192">
        <f t="shared" si="54"/>
        <v>494</v>
      </c>
      <c r="G111" s="192">
        <f t="shared" si="54"/>
        <v>0</v>
      </c>
      <c r="H111" s="192">
        <f t="shared" si="54"/>
        <v>117</v>
      </c>
      <c r="I111" s="192">
        <f t="shared" si="54"/>
        <v>200</v>
      </c>
      <c r="J111" s="192">
        <f t="shared" si="54"/>
        <v>2193</v>
      </c>
      <c r="K111" s="192">
        <f t="shared" si="54"/>
        <v>0</v>
      </c>
    </row>
    <row r="112" spans="1:11" x14ac:dyDescent="0.25">
      <c r="A112" s="188"/>
      <c r="B112" s="191" t="s">
        <v>85</v>
      </c>
      <c r="C112" s="192">
        <v>13</v>
      </c>
      <c r="D112" s="192">
        <v>12</v>
      </c>
      <c r="E112" s="192">
        <v>1320</v>
      </c>
      <c r="F112" s="192">
        <v>461</v>
      </c>
      <c r="G112" s="192"/>
      <c r="H112" s="192"/>
      <c r="I112" s="192">
        <v>200</v>
      </c>
      <c r="J112" s="192">
        <f>SUM(E112:I112)</f>
        <v>1981</v>
      </c>
      <c r="K112" s="192"/>
    </row>
    <row r="113" spans="1:11" ht="17.25" customHeight="1" x14ac:dyDescent="0.25">
      <c r="A113" s="188"/>
      <c r="B113" s="191" t="s">
        <v>86</v>
      </c>
      <c r="C113" s="192"/>
      <c r="D113" s="192"/>
      <c r="E113" s="192">
        <v>62</v>
      </c>
      <c r="F113" s="192"/>
      <c r="G113" s="192"/>
      <c r="H113" s="192"/>
      <c r="I113" s="192"/>
      <c r="J113" s="192">
        <f t="shared" ref="J113:J114" si="55">SUM(E113:I113)</f>
        <v>62</v>
      </c>
      <c r="K113" s="192"/>
    </row>
    <row r="114" spans="1:11" x14ac:dyDescent="0.25">
      <c r="A114" s="188"/>
      <c r="B114" s="191" t="s">
        <v>87</v>
      </c>
      <c r="C114" s="192"/>
      <c r="D114" s="192"/>
      <c r="E114" s="192"/>
      <c r="F114" s="192">
        <v>33</v>
      </c>
      <c r="G114" s="192"/>
      <c r="H114" s="192">
        <v>117</v>
      </c>
      <c r="I114" s="192"/>
      <c r="J114" s="192">
        <f t="shared" si="55"/>
        <v>150</v>
      </c>
      <c r="K114" s="192"/>
    </row>
    <row r="115" spans="1:11" x14ac:dyDescent="0.25">
      <c r="A115" s="188" t="s">
        <v>424</v>
      </c>
      <c r="B115" s="191" t="s">
        <v>124</v>
      </c>
      <c r="C115" s="192">
        <f>SUM(C116:C118)</f>
        <v>12</v>
      </c>
      <c r="D115" s="192">
        <f t="shared" ref="D115:K115" si="56">SUM(D116:D118)</f>
        <v>12</v>
      </c>
      <c r="E115" s="192">
        <f t="shared" si="56"/>
        <v>1323</v>
      </c>
      <c r="F115" s="192">
        <f t="shared" si="56"/>
        <v>474</v>
      </c>
      <c r="G115" s="192">
        <f t="shared" si="56"/>
        <v>0</v>
      </c>
      <c r="H115" s="192">
        <f t="shared" si="56"/>
        <v>78</v>
      </c>
      <c r="I115" s="192">
        <f t="shared" si="56"/>
        <v>200</v>
      </c>
      <c r="J115" s="192">
        <f t="shared" si="56"/>
        <v>2075</v>
      </c>
      <c r="K115" s="192">
        <f t="shared" si="56"/>
        <v>0</v>
      </c>
    </row>
    <row r="116" spans="1:11" x14ac:dyDescent="0.25">
      <c r="A116" s="188"/>
      <c r="B116" s="191" t="s">
        <v>85</v>
      </c>
      <c r="C116" s="192">
        <v>12</v>
      </c>
      <c r="D116" s="192">
        <v>12</v>
      </c>
      <c r="E116" s="192">
        <v>1323</v>
      </c>
      <c r="F116" s="192">
        <v>441</v>
      </c>
      <c r="G116" s="192"/>
      <c r="H116" s="192"/>
      <c r="I116" s="192">
        <v>200</v>
      </c>
      <c r="J116" s="192">
        <f>SUM(E116:I116)</f>
        <v>1964</v>
      </c>
      <c r="K116" s="192"/>
    </row>
    <row r="117" spans="1:11" ht="15.75" customHeight="1" x14ac:dyDescent="0.25">
      <c r="A117" s="188"/>
      <c r="B117" s="191" t="s">
        <v>86</v>
      </c>
      <c r="C117" s="192"/>
      <c r="D117" s="192"/>
      <c r="E117" s="192"/>
      <c r="F117" s="192">
        <f t="shared" ref="F117" si="57">C117*33</f>
        <v>0</v>
      </c>
      <c r="G117" s="192"/>
      <c r="H117" s="192"/>
      <c r="I117" s="192"/>
      <c r="J117" s="192">
        <f t="shared" ref="J117:J118" si="58">SUM(E117:I117)</f>
        <v>0</v>
      </c>
      <c r="K117" s="192"/>
    </row>
    <row r="118" spans="1:11" x14ac:dyDescent="0.25">
      <c r="A118" s="188"/>
      <c r="B118" s="191" t="s">
        <v>87</v>
      </c>
      <c r="C118" s="192"/>
      <c r="D118" s="192"/>
      <c r="E118" s="192"/>
      <c r="F118" s="192">
        <v>33</v>
      </c>
      <c r="G118" s="192"/>
      <c r="H118" s="192">
        <v>78</v>
      </c>
      <c r="I118" s="192"/>
      <c r="J118" s="192">
        <f t="shared" si="58"/>
        <v>111</v>
      </c>
      <c r="K118" s="192"/>
    </row>
    <row r="119" spans="1:11" x14ac:dyDescent="0.25">
      <c r="A119" s="188" t="s">
        <v>425</v>
      </c>
      <c r="B119" s="191" t="s">
        <v>125</v>
      </c>
      <c r="C119" s="192">
        <f>SUM(C120:C122)</f>
        <v>15</v>
      </c>
      <c r="D119" s="192">
        <f t="shared" ref="D119:K119" si="59">SUM(D120:D122)</f>
        <v>13</v>
      </c>
      <c r="E119" s="192">
        <f t="shared" si="59"/>
        <v>1693</v>
      </c>
      <c r="F119" s="192">
        <f t="shared" si="59"/>
        <v>660</v>
      </c>
      <c r="G119" s="192">
        <f t="shared" si="59"/>
        <v>0</v>
      </c>
      <c r="H119" s="192">
        <f t="shared" si="59"/>
        <v>269</v>
      </c>
      <c r="I119" s="192">
        <f t="shared" si="59"/>
        <v>300</v>
      </c>
      <c r="J119" s="192">
        <f>E119+F119+G119+H119+I119</f>
        <v>2922</v>
      </c>
      <c r="K119" s="192">
        <f t="shared" si="59"/>
        <v>0</v>
      </c>
    </row>
    <row r="120" spans="1:11" x14ac:dyDescent="0.25">
      <c r="A120" s="188"/>
      <c r="B120" s="191" t="s">
        <v>85</v>
      </c>
      <c r="C120" s="192">
        <v>15</v>
      </c>
      <c r="D120" s="192">
        <v>13</v>
      </c>
      <c r="E120" s="192">
        <v>1570</v>
      </c>
      <c r="F120" s="192">
        <v>564</v>
      </c>
      <c r="G120" s="192"/>
      <c r="H120" s="192"/>
      <c r="I120" s="192">
        <v>300</v>
      </c>
      <c r="J120" s="192">
        <f t="shared" ref="J120:J146" si="60">E120+F120+G120+H120+I120</f>
        <v>2434</v>
      </c>
      <c r="K120" s="192"/>
    </row>
    <row r="121" spans="1:11" ht="16.5" customHeight="1" x14ac:dyDescent="0.25">
      <c r="A121" s="188"/>
      <c r="B121" s="191" t="s">
        <v>86</v>
      </c>
      <c r="C121" s="192"/>
      <c r="D121" s="192"/>
      <c r="E121" s="192">
        <v>123</v>
      </c>
      <c r="F121" s="192"/>
      <c r="G121" s="192"/>
      <c r="H121" s="192"/>
      <c r="I121" s="192"/>
      <c r="J121" s="192">
        <f t="shared" si="60"/>
        <v>123</v>
      </c>
      <c r="K121" s="192"/>
    </row>
    <row r="122" spans="1:11" x14ac:dyDescent="0.25">
      <c r="A122" s="188"/>
      <c r="B122" s="191" t="s">
        <v>91</v>
      </c>
      <c r="C122" s="192"/>
      <c r="D122" s="192"/>
      <c r="E122" s="192"/>
      <c r="F122" s="192">
        <v>96</v>
      </c>
      <c r="G122" s="192"/>
      <c r="H122" s="192">
        <v>269</v>
      </c>
      <c r="I122" s="192"/>
      <c r="J122" s="192">
        <f t="shared" si="60"/>
        <v>365</v>
      </c>
      <c r="K122" s="192"/>
    </row>
    <row r="123" spans="1:11" ht="25.5" x14ac:dyDescent="0.25">
      <c r="A123" s="188" t="s">
        <v>426</v>
      </c>
      <c r="B123" s="197" t="s">
        <v>126</v>
      </c>
      <c r="C123" s="192">
        <f>SUM(C124:C126)</f>
        <v>221</v>
      </c>
      <c r="D123" s="192">
        <f t="shared" ref="D123:K123" si="61">SUM(D124:D126)</f>
        <v>150</v>
      </c>
      <c r="E123" s="192">
        <f>SUM(E124:E126)</f>
        <v>30813</v>
      </c>
      <c r="F123" s="192">
        <f>SUM(F124:F126)</f>
        <v>11232</v>
      </c>
      <c r="G123" s="192">
        <f t="shared" si="61"/>
        <v>1008</v>
      </c>
      <c r="H123" s="192">
        <f t="shared" si="61"/>
        <v>2737</v>
      </c>
      <c r="I123" s="192">
        <f t="shared" si="61"/>
        <v>700</v>
      </c>
      <c r="J123" s="192">
        <f>E123+F123+G123+H123+I123</f>
        <v>46490</v>
      </c>
      <c r="K123" s="192">
        <f t="shared" si="61"/>
        <v>0</v>
      </c>
    </row>
    <row r="124" spans="1:11" x14ac:dyDescent="0.25">
      <c r="A124" s="188"/>
      <c r="B124" s="191" t="s">
        <v>85</v>
      </c>
      <c r="C124" s="192">
        <v>221</v>
      </c>
      <c r="D124" s="192">
        <v>150</v>
      </c>
      <c r="E124" s="192">
        <v>26431</v>
      </c>
      <c r="F124" s="192">
        <v>10271</v>
      </c>
      <c r="G124" s="192">
        <f>252*4</f>
        <v>1008</v>
      </c>
      <c r="H124" s="192"/>
      <c r="I124" s="192">
        <v>700</v>
      </c>
      <c r="J124" s="192">
        <f t="shared" si="60"/>
        <v>38410</v>
      </c>
      <c r="K124" s="192"/>
    </row>
    <row r="125" spans="1:11" ht="16.5" customHeight="1" x14ac:dyDescent="0.25">
      <c r="A125" s="188"/>
      <c r="B125" s="191" t="s">
        <v>86</v>
      </c>
      <c r="C125" s="192"/>
      <c r="D125" s="192"/>
      <c r="E125" s="192">
        <v>4382</v>
      </c>
      <c r="F125" s="192"/>
      <c r="G125" s="192"/>
      <c r="H125" s="192"/>
      <c r="I125" s="192"/>
      <c r="J125" s="192">
        <f t="shared" si="60"/>
        <v>4382</v>
      </c>
      <c r="K125" s="192"/>
    </row>
    <row r="126" spans="1:11" x14ac:dyDescent="0.25">
      <c r="A126" s="188"/>
      <c r="B126" s="191" t="s">
        <v>127</v>
      </c>
      <c r="C126" s="192"/>
      <c r="D126" s="192"/>
      <c r="E126" s="192"/>
      <c r="F126" s="192">
        <v>961</v>
      </c>
      <c r="G126" s="192"/>
      <c r="H126" s="192">
        <v>2737</v>
      </c>
      <c r="I126" s="192"/>
      <c r="J126" s="192">
        <f t="shared" si="60"/>
        <v>3698</v>
      </c>
      <c r="K126" s="192"/>
    </row>
    <row r="127" spans="1:11" x14ac:dyDescent="0.25">
      <c r="A127" s="188" t="s">
        <v>427</v>
      </c>
      <c r="B127" s="191" t="s">
        <v>128</v>
      </c>
      <c r="C127" s="192">
        <f>SUM(C128:C130)</f>
        <v>19</v>
      </c>
      <c r="D127" s="192">
        <f t="shared" ref="D127:I127" si="62">SUM(D128:D130)</f>
        <v>16</v>
      </c>
      <c r="E127" s="192">
        <f t="shared" si="62"/>
        <v>2037</v>
      </c>
      <c r="F127" s="192">
        <f t="shared" si="62"/>
        <v>743</v>
      </c>
      <c r="G127" s="192">
        <f t="shared" si="62"/>
        <v>12</v>
      </c>
      <c r="H127" s="192">
        <f t="shared" si="62"/>
        <v>166</v>
      </c>
      <c r="I127" s="192">
        <f t="shared" si="62"/>
        <v>100</v>
      </c>
      <c r="J127" s="192">
        <f>E127+F127+G127+H127+I127</f>
        <v>3058</v>
      </c>
      <c r="K127" s="192">
        <v>105</v>
      </c>
    </row>
    <row r="128" spans="1:11" x14ac:dyDescent="0.25">
      <c r="A128" s="188"/>
      <c r="B128" s="191" t="s">
        <v>85</v>
      </c>
      <c r="C128" s="192">
        <v>19</v>
      </c>
      <c r="D128" s="192">
        <v>16</v>
      </c>
      <c r="E128" s="192">
        <v>1852</v>
      </c>
      <c r="F128" s="192">
        <v>679</v>
      </c>
      <c r="G128" s="192">
        <f>3*4</f>
        <v>12</v>
      </c>
      <c r="H128" s="192"/>
      <c r="I128" s="192">
        <v>100</v>
      </c>
      <c r="J128" s="192">
        <f t="shared" si="60"/>
        <v>2643</v>
      </c>
      <c r="K128" s="192"/>
    </row>
    <row r="129" spans="1:11" ht="12" customHeight="1" x14ac:dyDescent="0.25">
      <c r="A129" s="188"/>
      <c r="B129" s="191" t="s">
        <v>86</v>
      </c>
      <c r="C129" s="192"/>
      <c r="D129" s="192"/>
      <c r="E129" s="192">
        <v>185</v>
      </c>
      <c r="F129" s="192"/>
      <c r="G129" s="192"/>
      <c r="H129" s="192"/>
      <c r="I129" s="192"/>
      <c r="J129" s="192">
        <f t="shared" si="60"/>
        <v>185</v>
      </c>
      <c r="K129" s="192"/>
    </row>
    <row r="130" spans="1:11" x14ac:dyDescent="0.25">
      <c r="A130" s="188"/>
      <c r="B130" s="191" t="s">
        <v>89</v>
      </c>
      <c r="C130" s="192"/>
      <c r="D130" s="192"/>
      <c r="E130" s="192"/>
      <c r="F130" s="192">
        <v>64</v>
      </c>
      <c r="G130" s="192"/>
      <c r="H130" s="192">
        <v>166</v>
      </c>
      <c r="I130" s="192"/>
      <c r="J130" s="192">
        <f t="shared" si="60"/>
        <v>230</v>
      </c>
      <c r="K130" s="192"/>
    </row>
    <row r="131" spans="1:11" x14ac:dyDescent="0.25">
      <c r="A131" s="188" t="s">
        <v>428</v>
      </c>
      <c r="B131" s="191" t="s">
        <v>129</v>
      </c>
      <c r="C131" s="192">
        <f>SUM(C132:C134)</f>
        <v>21</v>
      </c>
      <c r="D131" s="192">
        <f t="shared" ref="D131:I131" si="63">SUM(D132:D134)</f>
        <v>18</v>
      </c>
      <c r="E131" s="192">
        <f t="shared" si="63"/>
        <v>2321</v>
      </c>
      <c r="F131" s="192">
        <f t="shared" si="63"/>
        <v>870</v>
      </c>
      <c r="G131" s="192">
        <f t="shared" si="63"/>
        <v>16</v>
      </c>
      <c r="H131" s="192">
        <f t="shared" si="63"/>
        <v>230</v>
      </c>
      <c r="I131" s="192">
        <f t="shared" si="63"/>
        <v>100</v>
      </c>
      <c r="J131" s="192">
        <f>E131+F131+G131+H131+I131</f>
        <v>3537</v>
      </c>
      <c r="K131" s="192">
        <v>478</v>
      </c>
    </row>
    <row r="132" spans="1:11" x14ac:dyDescent="0.25">
      <c r="A132" s="188"/>
      <c r="B132" s="191" t="s">
        <v>85</v>
      </c>
      <c r="C132" s="192">
        <v>21</v>
      </c>
      <c r="D132" s="192">
        <v>18</v>
      </c>
      <c r="E132" s="192">
        <v>2136</v>
      </c>
      <c r="F132" s="192">
        <v>774</v>
      </c>
      <c r="G132" s="192">
        <f>4*4</f>
        <v>16</v>
      </c>
      <c r="H132" s="192"/>
      <c r="I132" s="192">
        <v>100</v>
      </c>
      <c r="J132" s="192">
        <f t="shared" si="60"/>
        <v>3026</v>
      </c>
      <c r="K132" s="192"/>
    </row>
    <row r="133" spans="1:11" ht="15.75" customHeight="1" x14ac:dyDescent="0.25">
      <c r="A133" s="188"/>
      <c r="B133" s="191" t="s">
        <v>86</v>
      </c>
      <c r="C133" s="192"/>
      <c r="D133" s="192"/>
      <c r="E133" s="192">
        <v>185</v>
      </c>
      <c r="F133" s="192"/>
      <c r="G133" s="192"/>
      <c r="H133" s="192"/>
      <c r="I133" s="192"/>
      <c r="J133" s="192">
        <f t="shared" si="60"/>
        <v>185</v>
      </c>
      <c r="K133" s="192"/>
    </row>
    <row r="134" spans="1:11" x14ac:dyDescent="0.25">
      <c r="A134" s="188"/>
      <c r="B134" s="191" t="s">
        <v>91</v>
      </c>
      <c r="C134" s="192"/>
      <c r="D134" s="192"/>
      <c r="E134" s="192"/>
      <c r="F134" s="192">
        <f>3*32</f>
        <v>96</v>
      </c>
      <c r="G134" s="192"/>
      <c r="H134" s="192">
        <v>230</v>
      </c>
      <c r="I134" s="192"/>
      <c r="J134" s="192">
        <f t="shared" si="60"/>
        <v>326</v>
      </c>
      <c r="K134" s="192"/>
    </row>
    <row r="135" spans="1:11" x14ac:dyDescent="0.25">
      <c r="A135" s="188" t="s">
        <v>429</v>
      </c>
      <c r="B135" s="191" t="s">
        <v>130</v>
      </c>
      <c r="C135" s="192">
        <f>SUM(C136:C138)</f>
        <v>12</v>
      </c>
      <c r="D135" s="192">
        <f t="shared" ref="D135:I135" si="64">SUM(D136:D138)</f>
        <v>10</v>
      </c>
      <c r="E135" s="192">
        <f t="shared" si="64"/>
        <v>1332</v>
      </c>
      <c r="F135" s="192">
        <f t="shared" si="64"/>
        <v>477</v>
      </c>
      <c r="G135" s="192">
        <f t="shared" si="64"/>
        <v>16</v>
      </c>
      <c r="H135" s="192">
        <f t="shared" si="64"/>
        <v>73</v>
      </c>
      <c r="I135" s="192">
        <f t="shared" si="64"/>
        <v>200</v>
      </c>
      <c r="J135" s="192">
        <f>E135+F135+G135+H135+I135</f>
        <v>2098</v>
      </c>
      <c r="K135" s="192">
        <v>6</v>
      </c>
    </row>
    <row r="136" spans="1:11" x14ac:dyDescent="0.25">
      <c r="A136" s="188"/>
      <c r="B136" s="191" t="s">
        <v>85</v>
      </c>
      <c r="C136" s="192">
        <v>12</v>
      </c>
      <c r="D136" s="192">
        <v>10</v>
      </c>
      <c r="E136" s="192">
        <v>1209</v>
      </c>
      <c r="F136" s="192">
        <v>444</v>
      </c>
      <c r="G136" s="192">
        <f>4*4</f>
        <v>16</v>
      </c>
      <c r="H136" s="192"/>
      <c r="I136" s="192">
        <v>200</v>
      </c>
      <c r="J136" s="192">
        <f t="shared" si="60"/>
        <v>1869</v>
      </c>
      <c r="K136" s="192"/>
    </row>
    <row r="137" spans="1:11" ht="17.25" customHeight="1" x14ac:dyDescent="0.25">
      <c r="A137" s="188"/>
      <c r="B137" s="191" t="s">
        <v>86</v>
      </c>
      <c r="C137" s="192"/>
      <c r="D137" s="192"/>
      <c r="E137" s="192">
        <v>123</v>
      </c>
      <c r="F137" s="192"/>
      <c r="G137" s="192"/>
      <c r="H137" s="192"/>
      <c r="I137" s="192"/>
      <c r="J137" s="192">
        <f t="shared" si="60"/>
        <v>123</v>
      </c>
      <c r="K137" s="192"/>
    </row>
    <row r="138" spans="1:11" x14ac:dyDescent="0.25">
      <c r="A138" s="188"/>
      <c r="B138" s="191" t="s">
        <v>87</v>
      </c>
      <c r="C138" s="192"/>
      <c r="D138" s="192"/>
      <c r="E138" s="192"/>
      <c r="F138" s="192">
        <v>33</v>
      </c>
      <c r="G138" s="192"/>
      <c r="H138" s="192">
        <v>73</v>
      </c>
      <c r="I138" s="192"/>
      <c r="J138" s="192">
        <f t="shared" si="60"/>
        <v>106</v>
      </c>
      <c r="K138" s="192"/>
    </row>
    <row r="139" spans="1:11" x14ac:dyDescent="0.25">
      <c r="A139" s="188" t="s">
        <v>430</v>
      </c>
      <c r="B139" s="191" t="s">
        <v>131</v>
      </c>
      <c r="C139" s="192">
        <f>SUM(C140:C142)</f>
        <v>34</v>
      </c>
      <c r="D139" s="192">
        <f t="shared" ref="D139:K139" si="65">SUM(D140:D142)</f>
        <v>25</v>
      </c>
      <c r="E139" s="192">
        <f t="shared" si="65"/>
        <v>3457</v>
      </c>
      <c r="F139" s="192">
        <f t="shared" si="65"/>
        <v>1276</v>
      </c>
      <c r="G139" s="192">
        <f t="shared" si="65"/>
        <v>8</v>
      </c>
      <c r="H139" s="192">
        <f t="shared" si="65"/>
        <v>397</v>
      </c>
      <c r="I139" s="192">
        <f t="shared" si="65"/>
        <v>200</v>
      </c>
      <c r="J139" s="192">
        <f>E139+F139+G139+H139+I139</f>
        <v>5338</v>
      </c>
      <c r="K139" s="192">
        <f t="shared" si="65"/>
        <v>0</v>
      </c>
    </row>
    <row r="140" spans="1:11" x14ac:dyDescent="0.25">
      <c r="A140" s="188"/>
      <c r="B140" s="191" t="s">
        <v>85</v>
      </c>
      <c r="C140" s="192">
        <v>34</v>
      </c>
      <c r="D140" s="192">
        <v>25</v>
      </c>
      <c r="E140" s="192">
        <v>2902</v>
      </c>
      <c r="F140" s="192">
        <v>1152</v>
      </c>
      <c r="G140" s="192">
        <f>2*4</f>
        <v>8</v>
      </c>
      <c r="H140" s="192"/>
      <c r="I140" s="192">
        <v>200</v>
      </c>
      <c r="J140" s="192">
        <f t="shared" si="60"/>
        <v>4262</v>
      </c>
      <c r="K140" s="192"/>
    </row>
    <row r="141" spans="1:11" ht="16.5" customHeight="1" x14ac:dyDescent="0.25">
      <c r="A141" s="188"/>
      <c r="B141" s="191" t="s">
        <v>86</v>
      </c>
      <c r="C141" s="192"/>
      <c r="D141" s="192"/>
      <c r="E141" s="192">
        <v>555</v>
      </c>
      <c r="F141" s="192"/>
      <c r="G141" s="192"/>
      <c r="H141" s="192"/>
      <c r="I141" s="192"/>
      <c r="J141" s="192">
        <f t="shared" si="60"/>
        <v>555</v>
      </c>
      <c r="K141" s="192"/>
    </row>
    <row r="142" spans="1:11" x14ac:dyDescent="0.25">
      <c r="A142" s="188"/>
      <c r="B142" s="191" t="s">
        <v>101</v>
      </c>
      <c r="C142" s="192"/>
      <c r="D142" s="192"/>
      <c r="E142" s="192"/>
      <c r="F142" s="192">
        <v>124</v>
      </c>
      <c r="G142" s="192"/>
      <c r="H142" s="192">
        <v>397</v>
      </c>
      <c r="I142" s="192"/>
      <c r="J142" s="192">
        <f t="shared" si="60"/>
        <v>521</v>
      </c>
      <c r="K142" s="192"/>
    </row>
    <row r="143" spans="1:11" x14ac:dyDescent="0.25">
      <c r="A143" s="188" t="s">
        <v>503</v>
      </c>
      <c r="B143" s="191" t="s">
        <v>132</v>
      </c>
      <c r="C143" s="192">
        <f>SUM(C144:C146)</f>
        <v>30</v>
      </c>
      <c r="D143" s="192">
        <f t="shared" ref="D143:I143" si="66">SUM(D144:D146)</f>
        <v>25</v>
      </c>
      <c r="E143" s="192">
        <f t="shared" si="66"/>
        <v>3239</v>
      </c>
      <c r="F143" s="192">
        <f t="shared" si="66"/>
        <v>1235</v>
      </c>
      <c r="G143" s="192">
        <f t="shared" si="66"/>
        <v>20</v>
      </c>
      <c r="H143" s="192">
        <f t="shared" si="66"/>
        <v>389</v>
      </c>
      <c r="I143" s="192">
        <f t="shared" si="66"/>
        <v>935</v>
      </c>
      <c r="J143" s="192">
        <f>E143+F143+G143+H143+I143</f>
        <v>5818</v>
      </c>
      <c r="K143" s="192">
        <v>117</v>
      </c>
    </row>
    <row r="144" spans="1:11" x14ac:dyDescent="0.25">
      <c r="A144" s="188"/>
      <c r="B144" s="191" t="s">
        <v>85</v>
      </c>
      <c r="C144" s="192">
        <v>30</v>
      </c>
      <c r="D144" s="192">
        <v>25</v>
      </c>
      <c r="E144" s="192">
        <v>2930</v>
      </c>
      <c r="F144" s="192">
        <v>1080</v>
      </c>
      <c r="G144" s="192">
        <f>5*4</f>
        <v>20</v>
      </c>
      <c r="H144" s="192"/>
      <c r="I144" s="192">
        <v>935</v>
      </c>
      <c r="J144" s="192">
        <f t="shared" si="60"/>
        <v>4965</v>
      </c>
      <c r="K144" s="192"/>
    </row>
    <row r="145" spans="1:11" ht="19.5" customHeight="1" x14ac:dyDescent="0.25">
      <c r="A145" s="188"/>
      <c r="B145" s="191" t="s">
        <v>86</v>
      </c>
      <c r="C145" s="192"/>
      <c r="D145" s="192"/>
      <c r="E145" s="192">
        <v>309</v>
      </c>
      <c r="F145" s="192"/>
      <c r="G145" s="192"/>
      <c r="H145" s="192"/>
      <c r="I145" s="192"/>
      <c r="J145" s="192">
        <f t="shared" si="60"/>
        <v>309</v>
      </c>
      <c r="K145" s="192"/>
    </row>
    <row r="146" spans="1:11" x14ac:dyDescent="0.25">
      <c r="A146" s="188"/>
      <c r="B146" s="191" t="s">
        <v>101</v>
      </c>
      <c r="C146" s="192"/>
      <c r="D146" s="192"/>
      <c r="E146" s="192"/>
      <c r="F146" s="192">
        <v>155</v>
      </c>
      <c r="G146" s="192"/>
      <c r="H146" s="192">
        <f>327+62</f>
        <v>389</v>
      </c>
      <c r="I146" s="192"/>
      <c r="J146" s="192">
        <f t="shared" si="60"/>
        <v>544</v>
      </c>
      <c r="K146" s="192"/>
    </row>
    <row r="147" spans="1:11" ht="25.5" x14ac:dyDescent="0.25">
      <c r="A147" s="188" t="s">
        <v>504</v>
      </c>
      <c r="B147" s="191" t="s">
        <v>133</v>
      </c>
      <c r="C147" s="192">
        <f>SUM(C148:C150)</f>
        <v>12</v>
      </c>
      <c r="D147" s="192">
        <f t="shared" ref="D147:K147" si="67">SUM(D148:D150)</f>
        <v>12</v>
      </c>
      <c r="E147" s="192">
        <f t="shared" si="67"/>
        <v>1388</v>
      </c>
      <c r="F147" s="192">
        <f t="shared" si="67"/>
        <v>529</v>
      </c>
      <c r="G147" s="192">
        <f t="shared" si="67"/>
        <v>0</v>
      </c>
      <c r="H147" s="192">
        <f t="shared" si="67"/>
        <v>193</v>
      </c>
      <c r="I147" s="192">
        <f t="shared" si="67"/>
        <v>100</v>
      </c>
      <c r="J147" s="192">
        <f t="shared" si="67"/>
        <v>2210</v>
      </c>
      <c r="K147" s="192">
        <f t="shared" si="67"/>
        <v>0</v>
      </c>
    </row>
    <row r="148" spans="1:11" x14ac:dyDescent="0.25">
      <c r="A148" s="188"/>
      <c r="B148" s="191" t="s">
        <v>85</v>
      </c>
      <c r="C148" s="192">
        <v>12</v>
      </c>
      <c r="D148" s="192">
        <v>12</v>
      </c>
      <c r="E148" s="192">
        <v>1388</v>
      </c>
      <c r="F148" s="192">
        <v>463</v>
      </c>
      <c r="G148" s="192"/>
      <c r="H148" s="192"/>
      <c r="I148" s="192">
        <v>100</v>
      </c>
      <c r="J148" s="192">
        <f>SUM(E148:I148)</f>
        <v>1951</v>
      </c>
      <c r="K148" s="192"/>
    </row>
    <row r="149" spans="1:11" ht="16.5" customHeight="1" x14ac:dyDescent="0.25">
      <c r="A149" s="188"/>
      <c r="B149" s="191" t="s">
        <v>86</v>
      </c>
      <c r="C149" s="192"/>
      <c r="D149" s="192"/>
      <c r="E149" s="192"/>
      <c r="F149" s="192"/>
      <c r="G149" s="192"/>
      <c r="H149" s="192"/>
      <c r="I149" s="192"/>
      <c r="J149" s="192">
        <f t="shared" ref="J149:J150" si="68">SUM(E149:I149)</f>
        <v>0</v>
      </c>
      <c r="K149" s="192"/>
    </row>
    <row r="150" spans="1:11" x14ac:dyDescent="0.25">
      <c r="A150" s="188"/>
      <c r="B150" s="191" t="s">
        <v>89</v>
      </c>
      <c r="C150" s="192"/>
      <c r="D150" s="192"/>
      <c r="E150" s="192"/>
      <c r="F150" s="192">
        <v>66</v>
      </c>
      <c r="G150" s="192"/>
      <c r="H150" s="192">
        <v>193</v>
      </c>
      <c r="I150" s="192"/>
      <c r="J150" s="192">
        <f t="shared" si="68"/>
        <v>259</v>
      </c>
      <c r="K150" s="192"/>
    </row>
    <row r="151" spans="1:11" x14ac:dyDescent="0.25">
      <c r="A151" s="188" t="s">
        <v>505</v>
      </c>
      <c r="B151" s="191" t="s">
        <v>134</v>
      </c>
      <c r="C151" s="189">
        <f>C152+C153+C154</f>
        <v>16</v>
      </c>
      <c r="D151" s="189">
        <f>D152+D153+D154</f>
        <v>16</v>
      </c>
      <c r="E151" s="189">
        <f>E152+E153+E154</f>
        <v>2244</v>
      </c>
      <c r="F151" s="189">
        <f>F152</f>
        <v>748</v>
      </c>
      <c r="G151" s="189">
        <f>G152</f>
        <v>64</v>
      </c>
      <c r="H151" s="189"/>
      <c r="I151" s="189">
        <f>I152</f>
        <v>100</v>
      </c>
      <c r="J151" s="189">
        <f>E151+F151+G151+H151+I151</f>
        <v>3156</v>
      </c>
      <c r="K151" s="189"/>
    </row>
    <row r="152" spans="1:11" x14ac:dyDescent="0.25">
      <c r="A152" s="188"/>
      <c r="B152" s="191" t="s">
        <v>85</v>
      </c>
      <c r="C152" s="192">
        <v>16</v>
      </c>
      <c r="D152" s="192">
        <v>16</v>
      </c>
      <c r="E152" s="192">
        <v>2244</v>
      </c>
      <c r="F152" s="192">
        <v>748</v>
      </c>
      <c r="G152" s="192">
        <v>64</v>
      </c>
      <c r="H152" s="192"/>
      <c r="I152" s="192">
        <v>100</v>
      </c>
      <c r="J152" s="192">
        <f>E152+F152+G152+H152+I152</f>
        <v>3156</v>
      </c>
      <c r="K152" s="192"/>
    </row>
    <row r="153" spans="1:11" ht="15.75" customHeight="1" x14ac:dyDescent="0.25">
      <c r="A153" s="188"/>
      <c r="B153" s="191" t="s">
        <v>86</v>
      </c>
      <c r="C153" s="192"/>
      <c r="D153" s="192">
        <v>0</v>
      </c>
      <c r="E153" s="192"/>
      <c r="F153" s="192"/>
      <c r="G153" s="192"/>
      <c r="H153" s="192"/>
      <c r="I153" s="192"/>
      <c r="J153" s="192">
        <f t="shared" ref="J153:J155" si="69">E153+F153+G153+H153+I153</f>
        <v>0</v>
      </c>
      <c r="K153" s="192"/>
    </row>
    <row r="154" spans="1:11" x14ac:dyDescent="0.25">
      <c r="A154" s="188"/>
      <c r="B154" s="191" t="s">
        <v>416</v>
      </c>
      <c r="C154" s="192">
        <v>0</v>
      </c>
      <c r="D154" s="192">
        <v>0</v>
      </c>
      <c r="E154" s="192"/>
      <c r="F154" s="192"/>
      <c r="G154" s="192"/>
      <c r="H154" s="192"/>
      <c r="I154" s="192"/>
      <c r="J154" s="192">
        <f t="shared" si="69"/>
        <v>0</v>
      </c>
      <c r="K154" s="192"/>
    </row>
    <row r="155" spans="1:11" x14ac:dyDescent="0.25">
      <c r="A155" s="188" t="s">
        <v>506</v>
      </c>
      <c r="B155" s="191" t="s">
        <v>135</v>
      </c>
      <c r="C155" s="192"/>
      <c r="D155" s="192"/>
      <c r="E155" s="192"/>
      <c r="F155" s="192"/>
      <c r="G155" s="192"/>
      <c r="H155" s="192"/>
      <c r="I155" s="192">
        <v>950</v>
      </c>
      <c r="J155" s="192">
        <f t="shared" si="69"/>
        <v>950</v>
      </c>
      <c r="K155" s="192"/>
    </row>
    <row r="156" spans="1:11" ht="15.75" customHeight="1" x14ac:dyDescent="0.25">
      <c r="A156" s="188" t="s">
        <v>507</v>
      </c>
      <c r="B156" s="197" t="s">
        <v>136</v>
      </c>
      <c r="C156" s="192"/>
      <c r="D156" s="192"/>
      <c r="E156" s="192"/>
      <c r="F156" s="192"/>
      <c r="G156" s="192"/>
      <c r="H156" s="192"/>
      <c r="I156" s="506">
        <v>2340</v>
      </c>
      <c r="J156" s="192">
        <f>I156</f>
        <v>2340</v>
      </c>
      <c r="K156" s="192"/>
    </row>
    <row r="157" spans="1:11" s="187" customFormat="1" ht="26.25" customHeight="1" x14ac:dyDescent="0.25">
      <c r="A157" s="185" t="s">
        <v>435</v>
      </c>
      <c r="B157" s="198" t="s">
        <v>436</v>
      </c>
      <c r="C157" s="189">
        <f t="shared" ref="C157:J157" si="70">SUM(C158:C164)</f>
        <v>265</v>
      </c>
      <c r="D157" s="189">
        <f t="shared" si="70"/>
        <v>265</v>
      </c>
      <c r="E157" s="189">
        <f t="shared" si="70"/>
        <v>35239</v>
      </c>
      <c r="F157" s="189">
        <f t="shared" si="70"/>
        <v>11802</v>
      </c>
      <c r="G157" s="189">
        <f t="shared" si="70"/>
        <v>0</v>
      </c>
      <c r="H157" s="189">
        <f t="shared" si="70"/>
        <v>3039</v>
      </c>
      <c r="I157" s="189">
        <f t="shared" si="70"/>
        <v>124707</v>
      </c>
      <c r="J157" s="189">
        <f t="shared" si="70"/>
        <v>174787</v>
      </c>
      <c r="K157" s="189"/>
    </row>
    <row r="158" spans="1:11" ht="15.75" customHeight="1" x14ac:dyDescent="0.25">
      <c r="A158" s="188" t="s">
        <v>63</v>
      </c>
      <c r="B158" s="191" t="s">
        <v>492</v>
      </c>
      <c r="C158" s="192">
        <v>265</v>
      </c>
      <c r="D158" s="192">
        <f>248</f>
        <v>248</v>
      </c>
      <c r="E158" s="192">
        <f>33891</f>
        <v>33891</v>
      </c>
      <c r="F158" s="192">
        <v>11802</v>
      </c>
      <c r="G158" s="192"/>
      <c r="H158" s="192"/>
      <c r="I158" s="192">
        <v>73807</v>
      </c>
      <c r="J158" s="192">
        <f t="shared" ref="J158:J164" si="71">E158+F158+G158+H158+I158</f>
        <v>119500</v>
      </c>
      <c r="K158" s="192"/>
    </row>
    <row r="159" spans="1:11" ht="15.75" customHeight="1" x14ac:dyDescent="0.25">
      <c r="A159" s="188" t="s">
        <v>63</v>
      </c>
      <c r="B159" s="191" t="s">
        <v>1111</v>
      </c>
      <c r="C159" s="192"/>
      <c r="D159" s="192">
        <v>17</v>
      </c>
      <c r="E159" s="192">
        <v>1348</v>
      </c>
      <c r="F159" s="192"/>
      <c r="G159" s="192"/>
      <c r="H159" s="192"/>
      <c r="I159" s="192"/>
      <c r="J159" s="192">
        <f t="shared" si="71"/>
        <v>1348</v>
      </c>
      <c r="K159" s="192"/>
    </row>
    <row r="160" spans="1:11" ht="15.75" customHeight="1" x14ac:dyDescent="0.25">
      <c r="A160" s="188" t="s">
        <v>63</v>
      </c>
      <c r="B160" s="191" t="s">
        <v>235</v>
      </c>
      <c r="C160" s="192"/>
      <c r="D160" s="192"/>
      <c r="E160" s="192"/>
      <c r="F160" s="192"/>
      <c r="G160" s="192"/>
      <c r="H160" s="192">
        <v>3039</v>
      </c>
      <c r="I160" s="192"/>
      <c r="J160" s="192">
        <f t="shared" si="71"/>
        <v>3039</v>
      </c>
      <c r="K160" s="192"/>
    </row>
    <row r="161" spans="1:11" ht="28.5" customHeight="1" x14ac:dyDescent="0.25">
      <c r="A161" s="188" t="s">
        <v>63</v>
      </c>
      <c r="B161" s="199" t="s">
        <v>1112</v>
      </c>
      <c r="C161" s="192"/>
      <c r="D161" s="192"/>
      <c r="E161" s="192"/>
      <c r="F161" s="192"/>
      <c r="G161" s="192"/>
      <c r="H161" s="192"/>
      <c r="I161" s="192">
        <v>7600</v>
      </c>
      <c r="J161" s="192">
        <f t="shared" si="71"/>
        <v>7600</v>
      </c>
      <c r="K161" s="192"/>
    </row>
    <row r="162" spans="1:11" ht="15.75" customHeight="1" x14ac:dyDescent="0.25">
      <c r="A162" s="188" t="s">
        <v>63</v>
      </c>
      <c r="B162" s="197" t="s">
        <v>1113</v>
      </c>
      <c r="C162" s="192"/>
      <c r="D162" s="192"/>
      <c r="E162" s="192"/>
      <c r="F162" s="192"/>
      <c r="G162" s="192"/>
      <c r="H162" s="192"/>
      <c r="I162" s="192">
        <v>32300</v>
      </c>
      <c r="J162" s="192">
        <f t="shared" si="71"/>
        <v>32300</v>
      </c>
      <c r="K162" s="192"/>
    </row>
    <row r="163" spans="1:11" ht="15.75" customHeight="1" x14ac:dyDescent="0.25">
      <c r="A163" s="188" t="s">
        <v>63</v>
      </c>
      <c r="B163" s="197" t="s">
        <v>1114</v>
      </c>
      <c r="C163" s="192"/>
      <c r="D163" s="192"/>
      <c r="E163" s="192"/>
      <c r="F163" s="192"/>
      <c r="G163" s="192"/>
      <c r="H163" s="192"/>
      <c r="I163" s="192">
        <v>1000</v>
      </c>
      <c r="J163" s="192">
        <f t="shared" si="71"/>
        <v>1000</v>
      </c>
      <c r="K163" s="192"/>
    </row>
    <row r="164" spans="1:11" ht="36.75" customHeight="1" x14ac:dyDescent="0.25">
      <c r="A164" s="188" t="s">
        <v>63</v>
      </c>
      <c r="B164" s="197" t="s">
        <v>1115</v>
      </c>
      <c r="C164" s="192"/>
      <c r="D164" s="192"/>
      <c r="E164" s="192"/>
      <c r="F164" s="192"/>
      <c r="G164" s="192"/>
      <c r="H164" s="192"/>
      <c r="I164" s="192">
        <v>10000</v>
      </c>
      <c r="J164" s="192">
        <f t="shared" si="71"/>
        <v>10000</v>
      </c>
      <c r="K164" s="192"/>
    </row>
    <row r="165" spans="1:11" x14ac:dyDescent="0.25">
      <c r="A165" s="185" t="s">
        <v>30</v>
      </c>
      <c r="B165" s="190" t="s">
        <v>137</v>
      </c>
      <c r="C165" s="189">
        <f t="shared" ref="C165:K165" si="72">C166+C168+C171+C175+C177+C180+C184+C187+C190+C192+C195+C197+C199+C202+C206+C207+C209+C210+C214+C215+C219+C220+C221+C223+C224+C225</f>
        <v>160</v>
      </c>
      <c r="D165" s="189">
        <f t="shared" si="72"/>
        <v>135</v>
      </c>
      <c r="E165" s="189">
        <f t="shared" si="72"/>
        <v>12960</v>
      </c>
      <c r="F165" s="189">
        <f t="shared" si="72"/>
        <v>5607</v>
      </c>
      <c r="G165" s="189">
        <f t="shared" si="72"/>
        <v>36</v>
      </c>
      <c r="H165" s="189">
        <f t="shared" si="72"/>
        <v>701</v>
      </c>
      <c r="I165" s="189">
        <f t="shared" si="72"/>
        <v>15198</v>
      </c>
      <c r="J165" s="189">
        <f>J166+J168+J171+J175+J177+J180+J184+J187+J190+J192+J195+J197+J199+J202+J206+J207+J209+J210+J214+J215+J219+J220+J221+J223+J224+J225</f>
        <v>34502</v>
      </c>
      <c r="K165" s="189">
        <f t="shared" si="72"/>
        <v>2390</v>
      </c>
    </row>
    <row r="166" spans="1:11" x14ac:dyDescent="0.25">
      <c r="A166" s="188">
        <v>1</v>
      </c>
      <c r="B166" s="191" t="s">
        <v>138</v>
      </c>
      <c r="C166" s="192">
        <f>SUM(C167)</f>
        <v>5</v>
      </c>
      <c r="D166" s="192">
        <f t="shared" ref="D166:I166" si="73">SUM(D167)</f>
        <v>5</v>
      </c>
      <c r="E166" s="192">
        <f t="shared" si="73"/>
        <v>467</v>
      </c>
      <c r="F166" s="192">
        <f t="shared" si="73"/>
        <v>165</v>
      </c>
      <c r="G166" s="192">
        <f t="shared" si="73"/>
        <v>0</v>
      </c>
      <c r="H166" s="192">
        <f t="shared" si="73"/>
        <v>0</v>
      </c>
      <c r="I166" s="192">
        <f t="shared" si="73"/>
        <v>0</v>
      </c>
      <c r="J166" s="192">
        <f>E166+F166+G166+H166+I166</f>
        <v>632</v>
      </c>
      <c r="K166" s="192">
        <f t="shared" ref="K166" si="74">SUM(K167)</f>
        <v>1350</v>
      </c>
    </row>
    <row r="167" spans="1:11" x14ac:dyDescent="0.25">
      <c r="A167" s="188"/>
      <c r="B167" s="191" t="s">
        <v>85</v>
      </c>
      <c r="C167" s="192">
        <v>5</v>
      </c>
      <c r="D167" s="192">
        <v>5</v>
      </c>
      <c r="E167" s="192">
        <v>467</v>
      </c>
      <c r="F167" s="192">
        <f>C167*33</f>
        <v>165</v>
      </c>
      <c r="G167" s="192">
        <v>0</v>
      </c>
      <c r="H167" s="192"/>
      <c r="I167" s="192"/>
      <c r="J167" s="192">
        <f t="shared" ref="J167:J170" si="75">E167+F167+G167+H167+I167</f>
        <v>632</v>
      </c>
      <c r="K167" s="192">
        <v>1350</v>
      </c>
    </row>
    <row r="168" spans="1:11" x14ac:dyDescent="0.25">
      <c r="A168" s="188">
        <v>2</v>
      </c>
      <c r="B168" s="191" t="s">
        <v>139</v>
      </c>
      <c r="C168" s="192">
        <f>SUM(C169:C170)</f>
        <v>3</v>
      </c>
      <c r="D168" s="192">
        <f t="shared" ref="D168:K168" si="76">SUM(D169:D170)</f>
        <v>3</v>
      </c>
      <c r="E168" s="192">
        <f t="shared" si="76"/>
        <v>286</v>
      </c>
      <c r="F168" s="192">
        <f t="shared" si="76"/>
        <v>99</v>
      </c>
      <c r="G168" s="192">
        <f t="shared" si="76"/>
        <v>0</v>
      </c>
      <c r="H168" s="192">
        <f t="shared" si="76"/>
        <v>0</v>
      </c>
      <c r="I168" s="192">
        <f t="shared" si="76"/>
        <v>0</v>
      </c>
      <c r="J168" s="192">
        <f t="shared" si="76"/>
        <v>385</v>
      </c>
      <c r="K168" s="192">
        <f t="shared" si="76"/>
        <v>540</v>
      </c>
    </row>
    <row r="169" spans="1:11" x14ac:dyDescent="0.25">
      <c r="A169" s="188"/>
      <c r="B169" s="191" t="s">
        <v>85</v>
      </c>
      <c r="C169" s="192">
        <v>3</v>
      </c>
      <c r="D169" s="192">
        <v>3</v>
      </c>
      <c r="E169" s="192">
        <v>286</v>
      </c>
      <c r="F169" s="192">
        <f>C169*33</f>
        <v>99</v>
      </c>
      <c r="G169" s="192">
        <v>0</v>
      </c>
      <c r="H169" s="192"/>
      <c r="I169" s="192"/>
      <c r="J169" s="192">
        <f t="shared" si="75"/>
        <v>385</v>
      </c>
      <c r="K169" s="192">
        <v>540</v>
      </c>
    </row>
    <row r="170" spans="1:11" ht="15.75" customHeight="1" x14ac:dyDescent="0.25">
      <c r="A170" s="188"/>
      <c r="B170" s="191" t="s">
        <v>86</v>
      </c>
      <c r="C170" s="192"/>
      <c r="D170" s="192"/>
      <c r="E170" s="192"/>
      <c r="F170" s="192">
        <f>C170*33</f>
        <v>0</v>
      </c>
      <c r="G170" s="192">
        <v>0</v>
      </c>
      <c r="H170" s="192"/>
      <c r="I170" s="192"/>
      <c r="J170" s="192">
        <f t="shared" si="75"/>
        <v>0</v>
      </c>
      <c r="K170" s="192"/>
    </row>
    <row r="171" spans="1:11" ht="25.5" x14ac:dyDescent="0.25">
      <c r="A171" s="188">
        <v>3</v>
      </c>
      <c r="B171" s="191" t="s">
        <v>140</v>
      </c>
      <c r="C171" s="192">
        <f>SUM(C172:C174)</f>
        <v>12</v>
      </c>
      <c r="D171" s="192">
        <f t="shared" ref="D171:K171" si="77">SUM(D172:D174)</f>
        <v>11</v>
      </c>
      <c r="E171" s="192">
        <f t="shared" si="77"/>
        <v>805</v>
      </c>
      <c r="F171" s="192">
        <f t="shared" si="77"/>
        <v>462</v>
      </c>
      <c r="G171" s="192">
        <f t="shared" si="77"/>
        <v>0</v>
      </c>
      <c r="H171" s="192">
        <f t="shared" si="77"/>
        <v>118</v>
      </c>
      <c r="I171" s="192">
        <f t="shared" si="77"/>
        <v>1290</v>
      </c>
      <c r="J171" s="192">
        <f t="shared" si="77"/>
        <v>2675</v>
      </c>
      <c r="K171" s="192">
        <f t="shared" si="77"/>
        <v>0</v>
      </c>
    </row>
    <row r="172" spans="1:11" x14ac:dyDescent="0.25">
      <c r="A172" s="188"/>
      <c r="B172" s="191" t="s">
        <v>85</v>
      </c>
      <c r="C172" s="192">
        <v>12</v>
      </c>
      <c r="D172" s="192">
        <v>11</v>
      </c>
      <c r="E172" s="192">
        <v>805</v>
      </c>
      <c r="F172" s="192">
        <f>C172*33</f>
        <v>396</v>
      </c>
      <c r="G172" s="192"/>
      <c r="H172" s="192"/>
      <c r="I172" s="192">
        <v>1290</v>
      </c>
      <c r="J172" s="192">
        <f>SUM(E172:I172)</f>
        <v>2491</v>
      </c>
      <c r="K172" s="192"/>
    </row>
    <row r="173" spans="1:11" ht="14.25" customHeight="1" x14ac:dyDescent="0.25">
      <c r="A173" s="188"/>
      <c r="B173" s="191" t="s">
        <v>86</v>
      </c>
      <c r="C173" s="192"/>
      <c r="D173" s="192"/>
      <c r="E173" s="192">
        <f>D173*2.34*1.49*12*1.235</f>
        <v>0</v>
      </c>
      <c r="F173" s="192">
        <f t="shared" ref="F173" si="78">C173*33</f>
        <v>0</v>
      </c>
      <c r="G173" s="192"/>
      <c r="H173" s="192"/>
      <c r="I173" s="192"/>
      <c r="J173" s="192">
        <f t="shared" ref="J173:J174" si="79">SUM(E173:I173)</f>
        <v>0</v>
      </c>
      <c r="K173" s="192"/>
    </row>
    <row r="174" spans="1:11" x14ac:dyDescent="0.25">
      <c r="A174" s="188"/>
      <c r="B174" s="191" t="s">
        <v>89</v>
      </c>
      <c r="C174" s="192"/>
      <c r="D174" s="192"/>
      <c r="E174" s="192"/>
      <c r="F174" s="192">
        <v>66</v>
      </c>
      <c r="G174" s="192"/>
      <c r="H174" s="192">
        <v>118</v>
      </c>
      <c r="I174" s="192"/>
      <c r="J174" s="192">
        <f t="shared" si="79"/>
        <v>184</v>
      </c>
      <c r="K174" s="192"/>
    </row>
    <row r="175" spans="1:11" ht="16.5" customHeight="1" x14ac:dyDescent="0.25">
      <c r="A175" s="188">
        <v>4</v>
      </c>
      <c r="B175" s="191" t="s">
        <v>141</v>
      </c>
      <c r="C175" s="192">
        <f>C176</f>
        <v>5</v>
      </c>
      <c r="D175" s="192">
        <f t="shared" ref="D175:K175" si="80">D176</f>
        <v>5</v>
      </c>
      <c r="E175" s="192">
        <f t="shared" si="80"/>
        <v>531</v>
      </c>
      <c r="F175" s="192">
        <f t="shared" si="80"/>
        <v>165</v>
      </c>
      <c r="G175" s="192">
        <f t="shared" si="80"/>
        <v>0</v>
      </c>
      <c r="H175" s="192">
        <f t="shared" si="80"/>
        <v>0</v>
      </c>
      <c r="I175" s="192">
        <f t="shared" si="80"/>
        <v>0</v>
      </c>
      <c r="J175" s="192">
        <f t="shared" si="80"/>
        <v>696</v>
      </c>
      <c r="K175" s="192">
        <f t="shared" si="80"/>
        <v>0</v>
      </c>
    </row>
    <row r="176" spans="1:11" x14ac:dyDescent="0.25">
      <c r="A176" s="188"/>
      <c r="B176" s="191" t="s">
        <v>85</v>
      </c>
      <c r="C176" s="192">
        <v>5</v>
      </c>
      <c r="D176" s="192">
        <v>5</v>
      </c>
      <c r="E176" s="192">
        <v>531</v>
      </c>
      <c r="F176" s="192">
        <f>C176*33</f>
        <v>165</v>
      </c>
      <c r="G176" s="192">
        <v>0</v>
      </c>
      <c r="H176" s="192"/>
      <c r="I176" s="192"/>
      <c r="J176" s="192">
        <f t="shared" ref="J176" si="81">E176+F176+G176+H176+I176</f>
        <v>696</v>
      </c>
      <c r="K176" s="192"/>
    </row>
    <row r="177" spans="1:11" x14ac:dyDescent="0.25">
      <c r="A177" s="188">
        <v>5</v>
      </c>
      <c r="B177" s="191" t="s">
        <v>142</v>
      </c>
      <c r="C177" s="192">
        <v>14</v>
      </c>
      <c r="D177" s="192">
        <f t="shared" ref="D177:F177" si="82">SUM(D178:D179)</f>
        <v>7</v>
      </c>
      <c r="E177" s="192">
        <f t="shared" si="82"/>
        <v>947</v>
      </c>
      <c r="F177" s="192">
        <f t="shared" si="82"/>
        <v>462</v>
      </c>
      <c r="G177" s="192">
        <f>SUM(G178:G179)</f>
        <v>0</v>
      </c>
      <c r="H177" s="192">
        <f t="shared" ref="H177:J177" si="83">SUM(H178:H179)</f>
        <v>0</v>
      </c>
      <c r="I177" s="192">
        <f t="shared" si="83"/>
        <v>1500</v>
      </c>
      <c r="J177" s="192">
        <f t="shared" si="83"/>
        <v>2909</v>
      </c>
      <c r="K177" s="192"/>
    </row>
    <row r="178" spans="1:11" x14ac:dyDescent="0.25">
      <c r="A178" s="188"/>
      <c r="B178" s="191" t="s">
        <v>85</v>
      </c>
      <c r="C178" s="192">
        <v>14</v>
      </c>
      <c r="D178" s="192">
        <v>7</v>
      </c>
      <c r="E178" s="192">
        <v>585</v>
      </c>
      <c r="F178" s="192">
        <v>462</v>
      </c>
      <c r="G178" s="192"/>
      <c r="H178" s="192"/>
      <c r="I178" s="192">
        <v>1500</v>
      </c>
      <c r="J178" s="192">
        <f t="shared" ref="J178:J179" si="84">E178+F178+G178+H178+I178</f>
        <v>2547</v>
      </c>
      <c r="K178" s="192"/>
    </row>
    <row r="179" spans="1:11" x14ac:dyDescent="0.25">
      <c r="A179" s="188"/>
      <c r="B179" s="191" t="s">
        <v>86</v>
      </c>
      <c r="C179" s="192"/>
      <c r="D179" s="192"/>
      <c r="E179" s="192">
        <v>362</v>
      </c>
      <c r="F179" s="192"/>
      <c r="G179" s="192"/>
      <c r="H179" s="192"/>
      <c r="I179" s="192"/>
      <c r="J179" s="192">
        <f t="shared" si="84"/>
        <v>362</v>
      </c>
      <c r="K179" s="192"/>
    </row>
    <row r="180" spans="1:11" ht="25.5" x14ac:dyDescent="0.25">
      <c r="A180" s="188">
        <v>6</v>
      </c>
      <c r="B180" s="191" t="s">
        <v>143</v>
      </c>
      <c r="C180" s="192">
        <f>SUM(C181:C183)</f>
        <v>19</v>
      </c>
      <c r="D180" s="192">
        <f t="shared" ref="D180:K180" si="85">SUM(D181:D183)</f>
        <v>12</v>
      </c>
      <c r="E180" s="192">
        <f t="shared" si="85"/>
        <v>1506</v>
      </c>
      <c r="F180" s="192">
        <f>SUM(F181:F183)</f>
        <v>640</v>
      </c>
      <c r="G180" s="192">
        <f t="shared" si="85"/>
        <v>0</v>
      </c>
      <c r="H180" s="192">
        <f t="shared" si="85"/>
        <v>81</v>
      </c>
      <c r="I180" s="192">
        <f t="shared" si="85"/>
        <v>1160</v>
      </c>
      <c r="J180" s="192">
        <f>E180+F180+G180+H180+I180</f>
        <v>3387</v>
      </c>
      <c r="K180" s="192">
        <f t="shared" si="85"/>
        <v>500</v>
      </c>
    </row>
    <row r="181" spans="1:11" x14ac:dyDescent="0.25">
      <c r="A181" s="188"/>
      <c r="B181" s="191" t="s">
        <v>85</v>
      </c>
      <c r="C181" s="192">
        <v>19</v>
      </c>
      <c r="D181" s="192">
        <v>12</v>
      </c>
      <c r="E181" s="192">
        <v>1041</v>
      </c>
      <c r="F181" s="192">
        <f>C181*32</f>
        <v>608</v>
      </c>
      <c r="G181" s="192"/>
      <c r="H181" s="192"/>
      <c r="I181" s="192">
        <v>1160</v>
      </c>
      <c r="J181" s="192">
        <f t="shared" ref="J181:J183" si="86">E181+F181+G181+H181+I181</f>
        <v>2809</v>
      </c>
      <c r="K181" s="192">
        <v>500</v>
      </c>
    </row>
    <row r="182" spans="1:11" ht="17.25" customHeight="1" x14ac:dyDescent="0.25">
      <c r="A182" s="188"/>
      <c r="B182" s="191" t="s">
        <v>86</v>
      </c>
      <c r="C182" s="192"/>
      <c r="D182" s="192"/>
      <c r="E182" s="192">
        <v>465</v>
      </c>
      <c r="F182" s="192"/>
      <c r="G182" s="192"/>
      <c r="H182" s="192"/>
      <c r="I182" s="192"/>
      <c r="J182" s="192">
        <f t="shared" si="86"/>
        <v>465</v>
      </c>
      <c r="K182" s="192"/>
    </row>
    <row r="183" spans="1:11" x14ac:dyDescent="0.25">
      <c r="A183" s="188"/>
      <c r="B183" s="191" t="s">
        <v>87</v>
      </c>
      <c r="C183" s="192"/>
      <c r="D183" s="192"/>
      <c r="E183" s="192"/>
      <c r="F183" s="192">
        <v>32</v>
      </c>
      <c r="G183" s="192"/>
      <c r="H183" s="192">
        <v>81</v>
      </c>
      <c r="I183" s="192"/>
      <c r="J183" s="192">
        <f t="shared" si="86"/>
        <v>113</v>
      </c>
      <c r="K183" s="192"/>
    </row>
    <row r="184" spans="1:11" x14ac:dyDescent="0.25">
      <c r="A184" s="188">
        <v>7</v>
      </c>
      <c r="B184" s="191" t="s">
        <v>144</v>
      </c>
      <c r="C184" s="192">
        <v>12</v>
      </c>
      <c r="D184" s="192">
        <v>12</v>
      </c>
      <c r="E184" s="192">
        <f>SUM(E185:E186)</f>
        <v>1096</v>
      </c>
      <c r="F184" s="192">
        <f t="shared" ref="F184:I184" si="87">SUM(F185:F186)</f>
        <v>429</v>
      </c>
      <c r="G184" s="192">
        <f t="shared" si="87"/>
        <v>0</v>
      </c>
      <c r="H184" s="192">
        <f t="shared" si="87"/>
        <v>79</v>
      </c>
      <c r="I184" s="192">
        <f t="shared" si="87"/>
        <v>400</v>
      </c>
      <c r="J184" s="192">
        <f>SUM(J185:J186)</f>
        <v>2004</v>
      </c>
      <c r="K184" s="192">
        <f t="shared" ref="K184" si="88">SUM(K185:K186)</f>
        <v>0</v>
      </c>
    </row>
    <row r="185" spans="1:11" x14ac:dyDescent="0.25">
      <c r="A185" s="188"/>
      <c r="B185" s="191" t="s">
        <v>85</v>
      </c>
      <c r="C185" s="192"/>
      <c r="D185" s="192"/>
      <c r="E185" s="192">
        <v>1096</v>
      </c>
      <c r="F185" s="192">
        <f>12*33</f>
        <v>396</v>
      </c>
      <c r="G185" s="192"/>
      <c r="H185" s="192"/>
      <c r="I185" s="192">
        <v>400</v>
      </c>
      <c r="J185" s="192">
        <f t="shared" ref="J185:J186" si="89">E185+F185+G185+H185+I185</f>
        <v>1892</v>
      </c>
      <c r="K185" s="192"/>
    </row>
    <row r="186" spans="1:11" x14ac:dyDescent="0.25">
      <c r="A186" s="188"/>
      <c r="B186" s="191" t="s">
        <v>87</v>
      </c>
      <c r="C186" s="192"/>
      <c r="D186" s="192"/>
      <c r="E186" s="192"/>
      <c r="F186" s="192">
        <v>33</v>
      </c>
      <c r="G186" s="192"/>
      <c r="H186" s="192">
        <v>79</v>
      </c>
      <c r="I186" s="192"/>
      <c r="J186" s="192">
        <f t="shared" si="89"/>
        <v>112</v>
      </c>
      <c r="K186" s="192"/>
    </row>
    <row r="187" spans="1:11" x14ac:dyDescent="0.25">
      <c r="A187" s="188">
        <v>8</v>
      </c>
      <c r="B187" s="191" t="s">
        <v>145</v>
      </c>
      <c r="C187" s="192">
        <v>10</v>
      </c>
      <c r="D187" s="192">
        <v>10</v>
      </c>
      <c r="E187" s="192">
        <f t="shared" ref="E187:J187" si="90">SUM(E188:E189)</f>
        <v>822</v>
      </c>
      <c r="F187" s="192">
        <f t="shared" si="90"/>
        <v>363</v>
      </c>
      <c r="G187" s="192">
        <f t="shared" si="90"/>
        <v>0</v>
      </c>
      <c r="H187" s="192">
        <f t="shared" si="90"/>
        <v>42</v>
      </c>
      <c r="I187" s="192">
        <f t="shared" si="90"/>
        <v>200</v>
      </c>
      <c r="J187" s="192">
        <f t="shared" si="90"/>
        <v>1427</v>
      </c>
      <c r="K187" s="192"/>
    </row>
    <row r="188" spans="1:11" x14ac:dyDescent="0.25">
      <c r="A188" s="188"/>
      <c r="B188" s="191" t="s">
        <v>85</v>
      </c>
      <c r="C188" s="192"/>
      <c r="D188" s="192"/>
      <c r="E188" s="192">
        <v>822</v>
      </c>
      <c r="F188" s="192">
        <v>330</v>
      </c>
      <c r="G188" s="192"/>
      <c r="H188" s="192"/>
      <c r="I188" s="192">
        <v>200</v>
      </c>
      <c r="J188" s="192">
        <f t="shared" ref="J188:J189" si="91">E188+F188+G188+H188+I188</f>
        <v>1352</v>
      </c>
      <c r="K188" s="192"/>
    </row>
    <row r="189" spans="1:11" x14ac:dyDescent="0.25">
      <c r="A189" s="188"/>
      <c r="B189" s="191" t="s">
        <v>87</v>
      </c>
      <c r="C189" s="192"/>
      <c r="D189" s="192"/>
      <c r="E189" s="192"/>
      <c r="F189" s="192">
        <v>33</v>
      </c>
      <c r="G189" s="192"/>
      <c r="H189" s="192">
        <v>42</v>
      </c>
      <c r="I189" s="192"/>
      <c r="J189" s="192">
        <f t="shared" si="91"/>
        <v>75</v>
      </c>
      <c r="K189" s="192"/>
    </row>
    <row r="190" spans="1:11" ht="17.25" customHeight="1" x14ac:dyDescent="0.25">
      <c r="A190" s="188">
        <v>9</v>
      </c>
      <c r="B190" s="191" t="s">
        <v>146</v>
      </c>
      <c r="C190" s="192">
        <f t="shared" ref="C190:J190" si="92">SUM(C191:C191)</f>
        <v>6</v>
      </c>
      <c r="D190" s="192">
        <f t="shared" si="92"/>
        <v>3</v>
      </c>
      <c r="E190" s="192">
        <f t="shared" si="92"/>
        <v>468</v>
      </c>
      <c r="F190" s="192">
        <f t="shared" si="92"/>
        <v>198</v>
      </c>
      <c r="G190" s="192">
        <f t="shared" si="92"/>
        <v>0</v>
      </c>
      <c r="H190" s="192">
        <f t="shared" si="92"/>
        <v>0</v>
      </c>
      <c r="I190" s="192">
        <f t="shared" si="92"/>
        <v>100</v>
      </c>
      <c r="J190" s="192">
        <f t="shared" si="92"/>
        <v>766</v>
      </c>
      <c r="K190" s="192"/>
    </row>
    <row r="191" spans="1:11" x14ac:dyDescent="0.25">
      <c r="A191" s="188"/>
      <c r="B191" s="191" t="s">
        <v>85</v>
      </c>
      <c r="C191" s="192">
        <v>6</v>
      </c>
      <c r="D191" s="192">
        <v>3</v>
      </c>
      <c r="E191" s="192">
        <v>468</v>
      </c>
      <c r="F191" s="192">
        <v>198</v>
      </c>
      <c r="G191" s="192"/>
      <c r="H191" s="192"/>
      <c r="I191" s="192">
        <v>100</v>
      </c>
      <c r="J191" s="192">
        <f t="shared" ref="J191:J201" si="93">E191+F191+G191+H191+I191</f>
        <v>766</v>
      </c>
      <c r="K191" s="192"/>
    </row>
    <row r="192" spans="1:11" ht="14.25" customHeight="1" x14ac:dyDescent="0.25">
      <c r="A192" s="188">
        <v>10</v>
      </c>
      <c r="B192" s="191" t="s">
        <v>147</v>
      </c>
      <c r="C192" s="192">
        <v>4</v>
      </c>
      <c r="D192" s="192">
        <v>2</v>
      </c>
      <c r="E192" s="192">
        <f>SUM(E193:E194)</f>
        <v>277</v>
      </c>
      <c r="F192" s="192">
        <f t="shared" ref="F192:I192" si="94">SUM(F193:F194)</f>
        <v>132</v>
      </c>
      <c r="G192" s="192">
        <f t="shared" si="94"/>
        <v>0</v>
      </c>
      <c r="H192" s="192">
        <f t="shared" si="94"/>
        <v>0</v>
      </c>
      <c r="I192" s="192">
        <f t="shared" si="94"/>
        <v>250</v>
      </c>
      <c r="J192" s="192">
        <f t="shared" si="93"/>
        <v>659</v>
      </c>
      <c r="K192" s="192"/>
    </row>
    <row r="193" spans="1:11" x14ac:dyDescent="0.25">
      <c r="A193" s="188"/>
      <c r="B193" s="191" t="s">
        <v>85</v>
      </c>
      <c r="C193" s="192">
        <v>4</v>
      </c>
      <c r="D193" s="192">
        <v>2</v>
      </c>
      <c r="E193" s="192">
        <v>174</v>
      </c>
      <c r="F193" s="192">
        <f>2*33</f>
        <v>66</v>
      </c>
      <c r="G193" s="192"/>
      <c r="H193" s="192"/>
      <c r="I193" s="192">
        <v>250</v>
      </c>
      <c r="J193" s="192">
        <f t="shared" si="93"/>
        <v>490</v>
      </c>
      <c r="K193" s="192"/>
    </row>
    <row r="194" spans="1:11" ht="16.5" customHeight="1" x14ac:dyDescent="0.25">
      <c r="A194" s="188"/>
      <c r="B194" s="191" t="s">
        <v>86</v>
      </c>
      <c r="C194" s="192"/>
      <c r="D194" s="192"/>
      <c r="E194" s="192">
        <v>103</v>
      </c>
      <c r="F194" s="192">
        <v>66</v>
      </c>
      <c r="G194" s="192"/>
      <c r="H194" s="192"/>
      <c r="I194" s="192"/>
      <c r="J194" s="192">
        <f t="shared" si="93"/>
        <v>169</v>
      </c>
      <c r="K194" s="192"/>
    </row>
    <row r="195" spans="1:11" ht="17.25" customHeight="1" x14ac:dyDescent="0.25">
      <c r="A195" s="188">
        <v>11</v>
      </c>
      <c r="B195" s="191" t="s">
        <v>148</v>
      </c>
      <c r="C195" s="192">
        <v>3</v>
      </c>
      <c r="D195" s="192">
        <v>2</v>
      </c>
      <c r="E195" s="192">
        <f>SUM(E196:E196)</f>
        <v>151</v>
      </c>
      <c r="F195" s="192">
        <f>SUM(F196:F196)</f>
        <v>99</v>
      </c>
      <c r="G195" s="192">
        <f>SUM(G196:G196)</f>
        <v>0</v>
      </c>
      <c r="H195" s="192">
        <f>SUM(H196:H196)</f>
        <v>0</v>
      </c>
      <c r="I195" s="192">
        <f>SUM(I196:I196)</f>
        <v>0</v>
      </c>
      <c r="J195" s="192">
        <f t="shared" si="93"/>
        <v>250</v>
      </c>
      <c r="K195" s="192"/>
    </row>
    <row r="196" spans="1:11" x14ac:dyDescent="0.25">
      <c r="A196" s="188"/>
      <c r="B196" s="191" t="s">
        <v>85</v>
      </c>
      <c r="C196" s="192">
        <v>3</v>
      </c>
      <c r="D196" s="192">
        <v>2</v>
      </c>
      <c r="E196" s="192">
        <v>151</v>
      </c>
      <c r="F196" s="192">
        <v>99</v>
      </c>
      <c r="G196" s="192"/>
      <c r="H196" s="192"/>
      <c r="I196" s="192"/>
      <c r="J196" s="192">
        <f t="shared" si="93"/>
        <v>250</v>
      </c>
      <c r="K196" s="192"/>
    </row>
    <row r="197" spans="1:11" ht="16.5" customHeight="1" x14ac:dyDescent="0.25">
      <c r="A197" s="188">
        <v>12</v>
      </c>
      <c r="B197" s="191" t="s">
        <v>149</v>
      </c>
      <c r="C197" s="192">
        <v>4</v>
      </c>
      <c r="D197" s="192">
        <v>3</v>
      </c>
      <c r="E197" s="192">
        <v>240</v>
      </c>
      <c r="F197" s="192">
        <v>132</v>
      </c>
      <c r="G197" s="192"/>
      <c r="H197" s="192"/>
      <c r="I197" s="192">
        <v>200</v>
      </c>
      <c r="J197" s="192">
        <f t="shared" si="93"/>
        <v>572</v>
      </c>
      <c r="K197" s="192"/>
    </row>
    <row r="198" spans="1:11" x14ac:dyDescent="0.25">
      <c r="A198" s="188"/>
      <c r="B198" s="191" t="s">
        <v>85</v>
      </c>
      <c r="C198" s="192">
        <v>4</v>
      </c>
      <c r="D198" s="192">
        <v>3</v>
      </c>
      <c r="E198" s="192">
        <v>240</v>
      </c>
      <c r="F198" s="192">
        <v>132</v>
      </c>
      <c r="G198" s="192"/>
      <c r="H198" s="192"/>
      <c r="I198" s="192">
        <v>200</v>
      </c>
      <c r="J198" s="192">
        <f t="shared" si="93"/>
        <v>572</v>
      </c>
      <c r="K198" s="192"/>
    </row>
    <row r="199" spans="1:11" x14ac:dyDescent="0.25">
      <c r="A199" s="188">
        <v>13</v>
      </c>
      <c r="B199" s="191" t="s">
        <v>150</v>
      </c>
      <c r="C199" s="192">
        <v>12</v>
      </c>
      <c r="D199" s="192">
        <v>12</v>
      </c>
      <c r="E199" s="192">
        <v>886</v>
      </c>
      <c r="F199" s="192">
        <f>33*12</f>
        <v>396</v>
      </c>
      <c r="G199" s="192"/>
      <c r="H199" s="192"/>
      <c r="I199" s="192"/>
      <c r="J199" s="192">
        <f t="shared" si="93"/>
        <v>1282</v>
      </c>
      <c r="K199" s="192"/>
    </row>
    <row r="200" spans="1:11" x14ac:dyDescent="0.25">
      <c r="A200" s="188"/>
      <c r="B200" s="191" t="s">
        <v>85</v>
      </c>
      <c r="C200" s="192">
        <v>12</v>
      </c>
      <c r="D200" s="192">
        <v>12</v>
      </c>
      <c r="E200" s="192">
        <v>886</v>
      </c>
      <c r="F200" s="192">
        <f>33*12</f>
        <v>396</v>
      </c>
      <c r="G200" s="192"/>
      <c r="H200" s="192"/>
      <c r="I200" s="192"/>
      <c r="J200" s="192">
        <f t="shared" si="93"/>
        <v>1282</v>
      </c>
      <c r="K200" s="192"/>
    </row>
    <row r="201" spans="1:11" x14ac:dyDescent="0.25">
      <c r="A201" s="188"/>
      <c r="B201" s="191" t="s">
        <v>86</v>
      </c>
      <c r="C201" s="192"/>
      <c r="D201" s="192"/>
      <c r="E201" s="192"/>
      <c r="F201" s="192"/>
      <c r="G201" s="192"/>
      <c r="H201" s="192"/>
      <c r="I201" s="192"/>
      <c r="J201" s="192">
        <f t="shared" si="93"/>
        <v>0</v>
      </c>
      <c r="K201" s="192"/>
    </row>
    <row r="202" spans="1:11" ht="18.75" customHeight="1" x14ac:dyDescent="0.25">
      <c r="A202" s="188">
        <v>14</v>
      </c>
      <c r="B202" s="191" t="s">
        <v>151</v>
      </c>
      <c r="C202" s="192">
        <f>SUM(C203:C205)</f>
        <v>8</v>
      </c>
      <c r="D202" s="192">
        <f t="shared" ref="D202:K202" si="95">SUM(D203:D205)</f>
        <v>8</v>
      </c>
      <c r="E202" s="192">
        <f t="shared" si="95"/>
        <v>859</v>
      </c>
      <c r="F202" s="192">
        <f t="shared" si="95"/>
        <v>297</v>
      </c>
      <c r="G202" s="192">
        <f t="shared" si="95"/>
        <v>0</v>
      </c>
      <c r="H202" s="192">
        <f t="shared" si="95"/>
        <v>65</v>
      </c>
      <c r="I202" s="192">
        <f t="shared" si="95"/>
        <v>1590</v>
      </c>
      <c r="J202" s="192">
        <f t="shared" si="95"/>
        <v>2811</v>
      </c>
      <c r="K202" s="192">
        <f t="shared" si="95"/>
        <v>0</v>
      </c>
    </row>
    <row r="203" spans="1:11" x14ac:dyDescent="0.25">
      <c r="A203" s="188"/>
      <c r="B203" s="191" t="s">
        <v>85</v>
      </c>
      <c r="C203" s="192">
        <v>8</v>
      </c>
      <c r="D203" s="192">
        <v>8</v>
      </c>
      <c r="E203" s="192">
        <v>859</v>
      </c>
      <c r="F203" s="192">
        <f>C203*33</f>
        <v>264</v>
      </c>
      <c r="G203" s="192"/>
      <c r="H203" s="192"/>
      <c r="I203" s="192">
        <v>1590</v>
      </c>
      <c r="J203" s="192">
        <f>SUM(E203:I203)</f>
        <v>2713</v>
      </c>
      <c r="K203" s="192"/>
    </row>
    <row r="204" spans="1:11" ht="15" customHeight="1" x14ac:dyDescent="0.25">
      <c r="A204" s="188"/>
      <c r="B204" s="191" t="s">
        <v>86</v>
      </c>
      <c r="C204" s="192"/>
      <c r="D204" s="192"/>
      <c r="E204" s="192"/>
      <c r="F204" s="192">
        <f t="shared" ref="F204" si="96">C204*33</f>
        <v>0</v>
      </c>
      <c r="G204" s="192"/>
      <c r="H204" s="192"/>
      <c r="I204" s="192"/>
      <c r="J204" s="192">
        <f t="shared" ref="J204:J205" si="97">SUM(E204:I204)</f>
        <v>0</v>
      </c>
      <c r="K204" s="192"/>
    </row>
    <row r="205" spans="1:11" x14ac:dyDescent="0.25">
      <c r="A205" s="188"/>
      <c r="B205" s="191" t="s">
        <v>87</v>
      </c>
      <c r="C205" s="192"/>
      <c r="D205" s="192"/>
      <c r="E205" s="192"/>
      <c r="F205" s="192">
        <v>33</v>
      </c>
      <c r="G205" s="192"/>
      <c r="H205" s="192">
        <v>65</v>
      </c>
      <c r="I205" s="192"/>
      <c r="J205" s="192">
        <f t="shared" si="97"/>
        <v>98</v>
      </c>
      <c r="K205" s="192"/>
    </row>
    <row r="206" spans="1:11" x14ac:dyDescent="0.25">
      <c r="A206" s="188">
        <v>15</v>
      </c>
      <c r="B206" s="191" t="s">
        <v>152</v>
      </c>
      <c r="C206" s="192">
        <v>2</v>
      </c>
      <c r="D206" s="192">
        <v>2</v>
      </c>
      <c r="E206" s="192">
        <v>203</v>
      </c>
      <c r="F206" s="192">
        <f>2*33</f>
        <v>66</v>
      </c>
      <c r="G206" s="192"/>
      <c r="H206" s="192"/>
      <c r="I206" s="192">
        <v>100</v>
      </c>
      <c r="J206" s="192">
        <f t="shared" ref="J206" si="98">E206+F206+G206+H206+I206</f>
        <v>369</v>
      </c>
      <c r="K206" s="192"/>
    </row>
    <row r="207" spans="1:11" x14ac:dyDescent="0.25">
      <c r="A207" s="188">
        <v>16</v>
      </c>
      <c r="B207" s="191" t="s">
        <v>153</v>
      </c>
      <c r="C207" s="192">
        <f>C208</f>
        <v>16</v>
      </c>
      <c r="D207" s="192">
        <f t="shared" ref="D207:K207" si="99">D208</f>
        <v>16</v>
      </c>
      <c r="E207" s="192">
        <f t="shared" si="99"/>
        <v>1321</v>
      </c>
      <c r="F207" s="192">
        <f t="shared" si="99"/>
        <v>512</v>
      </c>
      <c r="G207" s="192">
        <f t="shared" si="99"/>
        <v>36</v>
      </c>
      <c r="H207" s="192">
        <f t="shared" si="99"/>
        <v>0</v>
      </c>
      <c r="I207" s="192">
        <f t="shared" si="99"/>
        <v>300</v>
      </c>
      <c r="J207" s="192">
        <f t="shared" si="99"/>
        <v>2169</v>
      </c>
      <c r="K207" s="192">
        <f t="shared" si="99"/>
        <v>0</v>
      </c>
    </row>
    <row r="208" spans="1:11" x14ac:dyDescent="0.25">
      <c r="A208" s="188"/>
      <c r="B208" s="191" t="s">
        <v>85</v>
      </c>
      <c r="C208" s="192">
        <v>16</v>
      </c>
      <c r="D208" s="192">
        <v>16</v>
      </c>
      <c r="E208" s="192">
        <v>1321</v>
      </c>
      <c r="F208" s="192">
        <f>C208*32</f>
        <v>512</v>
      </c>
      <c r="G208" s="192">
        <f>9*4</f>
        <v>36</v>
      </c>
      <c r="H208" s="192"/>
      <c r="I208" s="192">
        <v>300</v>
      </c>
      <c r="J208" s="192">
        <f t="shared" ref="J208" si="100">E208+F208+G208+H208+I208</f>
        <v>2169</v>
      </c>
      <c r="K208" s="192"/>
    </row>
    <row r="209" spans="1:11" x14ac:dyDescent="0.25">
      <c r="A209" s="188">
        <v>17</v>
      </c>
      <c r="B209" s="191" t="s">
        <v>154</v>
      </c>
      <c r="C209" s="192">
        <v>1</v>
      </c>
      <c r="D209" s="192">
        <v>1</v>
      </c>
      <c r="E209" s="192">
        <v>127</v>
      </c>
      <c r="F209" s="192">
        <v>33</v>
      </c>
      <c r="G209" s="192"/>
      <c r="H209" s="192"/>
      <c r="I209" s="192">
        <v>100</v>
      </c>
      <c r="J209" s="192">
        <f>SUM(E209:I209)</f>
        <v>260</v>
      </c>
      <c r="K209" s="192"/>
    </row>
    <row r="210" spans="1:11" x14ac:dyDescent="0.25">
      <c r="A210" s="188">
        <v>18</v>
      </c>
      <c r="B210" s="191" t="s">
        <v>155</v>
      </c>
      <c r="C210" s="192">
        <f>SUM(C211:C213)</f>
        <v>8</v>
      </c>
      <c r="D210" s="192">
        <f t="shared" ref="D210:J210" si="101">SUM(D211:D213)</f>
        <v>6</v>
      </c>
      <c r="E210" s="192">
        <f t="shared" si="101"/>
        <v>754</v>
      </c>
      <c r="F210" s="192">
        <f t="shared" si="101"/>
        <v>330</v>
      </c>
      <c r="G210" s="192">
        <f t="shared" si="101"/>
        <v>0</v>
      </c>
      <c r="H210" s="192">
        <f t="shared" si="101"/>
        <v>109</v>
      </c>
      <c r="I210" s="192">
        <f t="shared" si="101"/>
        <v>317</v>
      </c>
      <c r="J210" s="192">
        <f t="shared" si="101"/>
        <v>1510</v>
      </c>
      <c r="K210" s="192"/>
    </row>
    <row r="211" spans="1:11" x14ac:dyDescent="0.25">
      <c r="A211" s="188"/>
      <c r="B211" s="191" t="s">
        <v>85</v>
      </c>
      <c r="C211" s="192">
        <v>8</v>
      </c>
      <c r="D211" s="192">
        <v>6</v>
      </c>
      <c r="E211" s="192">
        <v>651</v>
      </c>
      <c r="F211" s="192">
        <f>C211*33</f>
        <v>264</v>
      </c>
      <c r="G211" s="192">
        <v>0</v>
      </c>
      <c r="H211" s="192"/>
      <c r="I211" s="192">
        <v>317</v>
      </c>
      <c r="J211" s="192">
        <f t="shared" ref="J211:J213" si="102">E211+F211+G211+H211+I211</f>
        <v>1232</v>
      </c>
      <c r="K211" s="192"/>
    </row>
    <row r="212" spans="1:11" ht="15" customHeight="1" x14ac:dyDescent="0.25">
      <c r="A212" s="188"/>
      <c r="B212" s="191" t="s">
        <v>86</v>
      </c>
      <c r="C212" s="192"/>
      <c r="D212" s="192"/>
      <c r="E212" s="192">
        <v>103</v>
      </c>
      <c r="F212" s="192">
        <f>C212*33</f>
        <v>0</v>
      </c>
      <c r="G212" s="192"/>
      <c r="H212" s="192"/>
      <c r="I212" s="192"/>
      <c r="J212" s="192">
        <f t="shared" si="102"/>
        <v>103</v>
      </c>
      <c r="K212" s="192"/>
    </row>
    <row r="213" spans="1:11" x14ac:dyDescent="0.25">
      <c r="A213" s="188"/>
      <c r="B213" s="191" t="s">
        <v>89</v>
      </c>
      <c r="C213" s="192"/>
      <c r="D213" s="192"/>
      <c r="E213" s="192">
        <v>0</v>
      </c>
      <c r="F213" s="192">
        <v>66</v>
      </c>
      <c r="G213" s="192"/>
      <c r="H213" s="192">
        <v>109</v>
      </c>
      <c r="I213" s="192"/>
      <c r="J213" s="192">
        <f t="shared" si="102"/>
        <v>175</v>
      </c>
      <c r="K213" s="192"/>
    </row>
    <row r="214" spans="1:11" x14ac:dyDescent="0.25">
      <c r="A214" s="188">
        <v>19</v>
      </c>
      <c r="B214" s="191" t="s">
        <v>156</v>
      </c>
      <c r="C214" s="192">
        <v>2</v>
      </c>
      <c r="D214" s="192">
        <v>2</v>
      </c>
      <c r="E214" s="192">
        <v>183</v>
      </c>
      <c r="F214" s="192">
        <f>C214*33</f>
        <v>66</v>
      </c>
      <c r="G214" s="192">
        <v>0</v>
      </c>
      <c r="H214" s="192"/>
      <c r="I214" s="192"/>
      <c r="J214" s="192">
        <f>E214+F214+G214+H214+I214</f>
        <v>249</v>
      </c>
      <c r="K214" s="192"/>
    </row>
    <row r="215" spans="1:11" x14ac:dyDescent="0.25">
      <c r="A215" s="188">
        <v>20</v>
      </c>
      <c r="B215" s="191" t="s">
        <v>157</v>
      </c>
      <c r="C215" s="192">
        <f>SUM(C216:C218)</f>
        <v>12</v>
      </c>
      <c r="D215" s="192">
        <f t="shared" ref="D215:K215" si="103">SUM(D216:D218)</f>
        <v>11</v>
      </c>
      <c r="E215" s="192">
        <f t="shared" si="103"/>
        <v>942</v>
      </c>
      <c r="F215" s="192">
        <f t="shared" si="103"/>
        <v>495</v>
      </c>
      <c r="G215" s="192">
        <f t="shared" si="103"/>
        <v>0</v>
      </c>
      <c r="H215" s="192">
        <f t="shared" si="103"/>
        <v>133</v>
      </c>
      <c r="I215" s="192">
        <f t="shared" si="103"/>
        <v>100</v>
      </c>
      <c r="J215" s="192">
        <f t="shared" si="103"/>
        <v>1670</v>
      </c>
      <c r="K215" s="192">
        <f t="shared" si="103"/>
        <v>0</v>
      </c>
    </row>
    <row r="216" spans="1:11" x14ac:dyDescent="0.25">
      <c r="A216" s="188"/>
      <c r="B216" s="191" t="s">
        <v>85</v>
      </c>
      <c r="C216" s="192">
        <v>12</v>
      </c>
      <c r="D216" s="192">
        <v>11</v>
      </c>
      <c r="E216" s="192">
        <v>890</v>
      </c>
      <c r="F216" s="192">
        <f>C216*33</f>
        <v>396</v>
      </c>
      <c r="G216" s="192">
        <v>0</v>
      </c>
      <c r="H216" s="192"/>
      <c r="I216" s="192">
        <v>100</v>
      </c>
      <c r="J216" s="192">
        <f t="shared" ref="J216:J220" si="104">E216+F216+G216+H216+I216</f>
        <v>1386</v>
      </c>
      <c r="K216" s="192"/>
    </row>
    <row r="217" spans="1:11" ht="16.5" customHeight="1" x14ac:dyDescent="0.25">
      <c r="A217" s="188"/>
      <c r="B217" s="191" t="s">
        <v>1135</v>
      </c>
      <c r="C217" s="192"/>
      <c r="D217" s="192"/>
      <c r="E217" s="192">
        <v>52</v>
      </c>
      <c r="F217" s="192">
        <f>C217*33</f>
        <v>0</v>
      </c>
      <c r="G217" s="192"/>
      <c r="H217" s="192"/>
      <c r="I217" s="192"/>
      <c r="J217" s="192">
        <f t="shared" si="104"/>
        <v>52</v>
      </c>
      <c r="K217" s="192"/>
    </row>
    <row r="218" spans="1:11" x14ac:dyDescent="0.25">
      <c r="A218" s="188"/>
      <c r="B218" s="191" t="s">
        <v>91</v>
      </c>
      <c r="C218" s="192"/>
      <c r="D218" s="192"/>
      <c r="E218" s="192">
        <v>0</v>
      </c>
      <c r="F218" s="192">
        <v>99</v>
      </c>
      <c r="G218" s="192"/>
      <c r="H218" s="192">
        <v>133</v>
      </c>
      <c r="I218" s="192"/>
      <c r="J218" s="192">
        <f t="shared" si="104"/>
        <v>232</v>
      </c>
      <c r="K218" s="192"/>
    </row>
    <row r="219" spans="1:11" x14ac:dyDescent="0.25">
      <c r="A219" s="188">
        <v>21</v>
      </c>
      <c r="B219" s="191" t="s">
        <v>158</v>
      </c>
      <c r="C219" s="192"/>
      <c r="D219" s="192"/>
      <c r="E219" s="192">
        <v>0</v>
      </c>
      <c r="F219" s="192">
        <f t="shared" ref="F219:F220" si="105">C219*33</f>
        <v>0</v>
      </c>
      <c r="G219" s="192">
        <v>0</v>
      </c>
      <c r="H219" s="192"/>
      <c r="I219" s="192">
        <v>60</v>
      </c>
      <c r="J219" s="192">
        <f t="shared" si="104"/>
        <v>60</v>
      </c>
      <c r="K219" s="192"/>
    </row>
    <row r="220" spans="1:11" x14ac:dyDescent="0.25">
      <c r="A220" s="188">
        <v>22</v>
      </c>
      <c r="B220" s="191" t="s">
        <v>366</v>
      </c>
      <c r="C220" s="192"/>
      <c r="D220" s="192"/>
      <c r="E220" s="192">
        <v>0</v>
      </c>
      <c r="F220" s="192">
        <f t="shared" si="105"/>
        <v>0</v>
      </c>
      <c r="G220" s="192">
        <v>0</v>
      </c>
      <c r="H220" s="192"/>
      <c r="I220" s="192">
        <v>160</v>
      </c>
      <c r="J220" s="192">
        <f t="shared" si="104"/>
        <v>160</v>
      </c>
      <c r="K220" s="192"/>
    </row>
    <row r="221" spans="1:11" ht="17.25" customHeight="1" x14ac:dyDescent="0.25">
      <c r="A221" s="188">
        <v>23</v>
      </c>
      <c r="B221" s="191" t="s">
        <v>159</v>
      </c>
      <c r="C221" s="200">
        <v>2</v>
      </c>
      <c r="D221" s="200">
        <v>2</v>
      </c>
      <c r="E221" s="200">
        <v>89</v>
      </c>
      <c r="F221" s="200">
        <v>66</v>
      </c>
      <c r="G221" s="200"/>
      <c r="H221" s="200">
        <v>74</v>
      </c>
      <c r="I221" s="200"/>
      <c r="J221" s="200">
        <v>229</v>
      </c>
      <c r="K221" s="192"/>
    </row>
    <row r="222" spans="1:11" ht="16.5" customHeight="1" x14ac:dyDescent="0.25">
      <c r="A222" s="188"/>
      <c r="B222" s="191" t="s">
        <v>85</v>
      </c>
      <c r="C222" s="192"/>
      <c r="D222" s="192"/>
      <c r="E222" s="192">
        <v>89</v>
      </c>
      <c r="F222" s="192">
        <v>66</v>
      </c>
      <c r="G222" s="192"/>
      <c r="H222" s="192">
        <v>74</v>
      </c>
      <c r="I222" s="192"/>
      <c r="J222" s="192">
        <f t="shared" ref="J222:J225" si="106">E222+F222+G222+H222+I222</f>
        <v>229</v>
      </c>
      <c r="K222" s="192"/>
    </row>
    <row r="223" spans="1:11" ht="30" customHeight="1" x14ac:dyDescent="0.25">
      <c r="A223" s="188">
        <v>24</v>
      </c>
      <c r="B223" s="197" t="s">
        <v>160</v>
      </c>
      <c r="C223" s="192"/>
      <c r="D223" s="192"/>
      <c r="E223" s="192">
        <v>0</v>
      </c>
      <c r="F223" s="192">
        <f t="shared" ref="F223:F224" si="107">C223*33</f>
        <v>0</v>
      </c>
      <c r="G223" s="192">
        <v>0</v>
      </c>
      <c r="H223" s="192"/>
      <c r="I223" s="192">
        <v>600</v>
      </c>
      <c r="J223" s="192">
        <f t="shared" si="106"/>
        <v>600</v>
      </c>
      <c r="K223" s="192"/>
    </row>
    <row r="224" spans="1:11" ht="43.5" customHeight="1" x14ac:dyDescent="0.25">
      <c r="A224" s="188">
        <v>25</v>
      </c>
      <c r="B224" s="197" t="s">
        <v>161</v>
      </c>
      <c r="C224" s="192"/>
      <c r="D224" s="192"/>
      <c r="E224" s="192">
        <v>0</v>
      </c>
      <c r="F224" s="192">
        <f t="shared" si="107"/>
        <v>0</v>
      </c>
      <c r="G224" s="192"/>
      <c r="H224" s="192"/>
      <c r="I224" s="192">
        <v>3852</v>
      </c>
      <c r="J224" s="192">
        <f t="shared" si="106"/>
        <v>3852</v>
      </c>
      <c r="K224" s="192"/>
    </row>
    <row r="225" spans="1:11" ht="18.75" customHeight="1" x14ac:dyDescent="0.25">
      <c r="A225" s="188" t="s">
        <v>417</v>
      </c>
      <c r="B225" s="191" t="s">
        <v>136</v>
      </c>
      <c r="C225" s="192"/>
      <c r="D225" s="192"/>
      <c r="E225" s="192"/>
      <c r="F225" s="192"/>
      <c r="G225" s="192"/>
      <c r="H225" s="192"/>
      <c r="I225" s="192">
        <f>3000-81</f>
        <v>2919</v>
      </c>
      <c r="J225" s="192">
        <f t="shared" si="106"/>
        <v>2919</v>
      </c>
      <c r="K225" s="192"/>
    </row>
    <row r="226" spans="1:11" ht="15.75" customHeight="1" x14ac:dyDescent="0.25">
      <c r="A226" s="185" t="s">
        <v>49</v>
      </c>
      <c r="B226" s="190" t="s">
        <v>162</v>
      </c>
      <c r="C226" s="189">
        <f>C227+C231+C235+C239+C243+C247+C249+C250+C248</f>
        <v>97</v>
      </c>
      <c r="D226" s="189">
        <f t="shared" ref="D226:K226" si="108">D227+D231+D235+D239+D243+D247+D249+D250+D248</f>
        <v>92</v>
      </c>
      <c r="E226" s="189">
        <f t="shared" si="108"/>
        <v>12848</v>
      </c>
      <c r="F226" s="189">
        <f t="shared" si="108"/>
        <v>4491</v>
      </c>
      <c r="G226" s="189">
        <f t="shared" si="108"/>
        <v>0</v>
      </c>
      <c r="H226" s="189">
        <f t="shared" si="108"/>
        <v>711</v>
      </c>
      <c r="I226" s="189">
        <f t="shared" si="108"/>
        <v>9730</v>
      </c>
      <c r="J226" s="189">
        <f t="shared" si="108"/>
        <v>27780</v>
      </c>
      <c r="K226" s="189">
        <f t="shared" si="108"/>
        <v>0</v>
      </c>
    </row>
    <row r="227" spans="1:11" ht="18.75" customHeight="1" x14ac:dyDescent="0.25">
      <c r="A227" s="188">
        <v>1</v>
      </c>
      <c r="B227" s="191" t="s">
        <v>163</v>
      </c>
      <c r="C227" s="192">
        <v>28</v>
      </c>
      <c r="D227" s="192">
        <v>24</v>
      </c>
      <c r="E227" s="192">
        <f>SUM(E228:E230)</f>
        <v>2949</v>
      </c>
      <c r="F227" s="192">
        <f t="shared" ref="F227:I227" si="109">SUM(F228:F230)</f>
        <v>1045</v>
      </c>
      <c r="G227" s="192">
        <f t="shared" si="109"/>
        <v>0</v>
      </c>
      <c r="H227" s="192">
        <f t="shared" si="109"/>
        <v>124</v>
      </c>
      <c r="I227" s="192">
        <f t="shared" si="109"/>
        <v>1100</v>
      </c>
      <c r="J227" s="192">
        <f t="shared" ref="J227:J230" si="110">E227+F227+G227+H227+I227</f>
        <v>5218</v>
      </c>
      <c r="K227" s="192">
        <f t="shared" ref="K227" si="111">SUM(K228:K230)</f>
        <v>0</v>
      </c>
    </row>
    <row r="228" spans="1:11" x14ac:dyDescent="0.25">
      <c r="A228" s="188"/>
      <c r="B228" s="191" t="s">
        <v>85</v>
      </c>
      <c r="C228" s="192"/>
      <c r="D228" s="192"/>
      <c r="E228" s="192">
        <v>2650</v>
      </c>
      <c r="F228" s="192">
        <v>1008</v>
      </c>
      <c r="G228" s="192"/>
      <c r="H228" s="192"/>
      <c r="I228" s="192">
        <v>1100</v>
      </c>
      <c r="J228" s="192">
        <f t="shared" si="110"/>
        <v>4758</v>
      </c>
      <c r="K228" s="192"/>
    </row>
    <row r="229" spans="1:11" ht="15.75" customHeight="1" x14ac:dyDescent="0.25">
      <c r="A229" s="188"/>
      <c r="B229" s="191" t="s">
        <v>86</v>
      </c>
      <c r="C229" s="192"/>
      <c r="D229" s="192"/>
      <c r="E229" s="192">
        <v>299</v>
      </c>
      <c r="F229" s="192"/>
      <c r="G229" s="192"/>
      <c r="H229" s="192"/>
      <c r="I229" s="192"/>
      <c r="J229" s="192">
        <f t="shared" si="110"/>
        <v>299</v>
      </c>
      <c r="K229" s="192"/>
    </row>
    <row r="230" spans="1:11" x14ac:dyDescent="0.25">
      <c r="A230" s="188"/>
      <c r="B230" s="191" t="s">
        <v>87</v>
      </c>
      <c r="C230" s="192"/>
      <c r="D230" s="192"/>
      <c r="E230" s="192"/>
      <c r="F230" s="192">
        <v>37</v>
      </c>
      <c r="G230" s="192"/>
      <c r="H230" s="192">
        <v>124</v>
      </c>
      <c r="I230" s="192"/>
      <c r="J230" s="192">
        <f t="shared" si="110"/>
        <v>161</v>
      </c>
      <c r="K230" s="192"/>
    </row>
    <row r="231" spans="1:11" x14ac:dyDescent="0.25">
      <c r="A231" s="188">
        <v>2</v>
      </c>
      <c r="B231" s="191" t="s">
        <v>164</v>
      </c>
      <c r="C231" s="192">
        <v>19</v>
      </c>
      <c r="D231" s="192">
        <v>19</v>
      </c>
      <c r="E231" s="192">
        <f>SUM(E232:E234)</f>
        <v>2672</v>
      </c>
      <c r="F231" s="192">
        <f t="shared" ref="F231:K231" si="112">SUM(F232:F234)</f>
        <v>965</v>
      </c>
      <c r="G231" s="192">
        <f t="shared" si="112"/>
        <v>0</v>
      </c>
      <c r="H231" s="192">
        <f t="shared" si="112"/>
        <v>177</v>
      </c>
      <c r="I231" s="192">
        <f t="shared" si="112"/>
        <v>2500</v>
      </c>
      <c r="J231" s="192">
        <f t="shared" si="112"/>
        <v>6314</v>
      </c>
      <c r="K231" s="192">
        <f t="shared" si="112"/>
        <v>0</v>
      </c>
    </row>
    <row r="232" spans="1:11" x14ac:dyDescent="0.25">
      <c r="A232" s="188"/>
      <c r="B232" s="191" t="s">
        <v>85</v>
      </c>
      <c r="C232" s="192"/>
      <c r="D232" s="192"/>
      <c r="E232" s="192">
        <v>2672</v>
      </c>
      <c r="F232" s="192">
        <v>891</v>
      </c>
      <c r="G232" s="192"/>
      <c r="H232" s="192"/>
      <c r="I232" s="192">
        <v>2500</v>
      </c>
      <c r="J232" s="192">
        <f t="shared" ref="J232" si="113">E232+F232+G232+H232+I232</f>
        <v>6063</v>
      </c>
      <c r="K232" s="192"/>
    </row>
    <row r="233" spans="1:11" ht="17.25" customHeight="1" x14ac:dyDescent="0.25">
      <c r="A233" s="188"/>
      <c r="B233" s="191" t="s">
        <v>86</v>
      </c>
      <c r="C233" s="192"/>
      <c r="D233" s="192"/>
      <c r="E233" s="192"/>
      <c r="F233" s="192"/>
      <c r="G233" s="192"/>
      <c r="H233" s="192"/>
      <c r="I233" s="192"/>
      <c r="J233" s="192"/>
      <c r="K233" s="192"/>
    </row>
    <row r="234" spans="1:11" x14ac:dyDescent="0.25">
      <c r="A234" s="188"/>
      <c r="B234" s="191" t="s">
        <v>89</v>
      </c>
      <c r="C234" s="192"/>
      <c r="D234" s="192"/>
      <c r="E234" s="192"/>
      <c r="F234" s="192">
        <v>74</v>
      </c>
      <c r="G234" s="192"/>
      <c r="H234" s="192">
        <v>177</v>
      </c>
      <c r="I234" s="192"/>
      <c r="J234" s="192">
        <f t="shared" ref="J234:J250" si="114">E234+F234+G234+H234+I234</f>
        <v>251</v>
      </c>
      <c r="K234" s="192"/>
    </row>
    <row r="235" spans="1:11" x14ac:dyDescent="0.25">
      <c r="A235" s="188">
        <v>3</v>
      </c>
      <c r="B235" s="191" t="s">
        <v>165</v>
      </c>
      <c r="C235" s="192">
        <v>20</v>
      </c>
      <c r="D235" s="192">
        <v>19</v>
      </c>
      <c r="E235" s="192">
        <f>SUM(E236:E238)</f>
        <v>2946</v>
      </c>
      <c r="F235" s="192">
        <f t="shared" ref="F235:K235" si="115">SUM(F236:F238)</f>
        <v>1019</v>
      </c>
      <c r="G235" s="192">
        <f t="shared" si="115"/>
        <v>0</v>
      </c>
      <c r="H235" s="192">
        <f t="shared" si="115"/>
        <v>105</v>
      </c>
      <c r="I235" s="192">
        <f t="shared" si="115"/>
        <v>700</v>
      </c>
      <c r="J235" s="192">
        <f t="shared" si="115"/>
        <v>4770</v>
      </c>
      <c r="K235" s="192">
        <f t="shared" si="115"/>
        <v>0</v>
      </c>
    </row>
    <row r="236" spans="1:11" x14ac:dyDescent="0.25">
      <c r="A236" s="188"/>
      <c r="B236" s="191" t="s">
        <v>85</v>
      </c>
      <c r="C236" s="192"/>
      <c r="D236" s="192"/>
      <c r="E236" s="192">
        <v>2871</v>
      </c>
      <c r="F236" s="192">
        <v>982</v>
      </c>
      <c r="G236" s="192"/>
      <c r="H236" s="192"/>
      <c r="I236" s="192">
        <v>700</v>
      </c>
      <c r="J236" s="192">
        <f t="shared" si="114"/>
        <v>4553</v>
      </c>
      <c r="K236" s="192"/>
    </row>
    <row r="237" spans="1:11" ht="16.5" customHeight="1" x14ac:dyDescent="0.25">
      <c r="A237" s="188"/>
      <c r="B237" s="191" t="s">
        <v>86</v>
      </c>
      <c r="C237" s="192"/>
      <c r="D237" s="192"/>
      <c r="E237" s="192">
        <v>75</v>
      </c>
      <c r="F237" s="192"/>
      <c r="G237" s="192"/>
      <c r="H237" s="192"/>
      <c r="I237" s="192"/>
      <c r="J237" s="192">
        <f t="shared" si="114"/>
        <v>75</v>
      </c>
      <c r="K237" s="192"/>
    </row>
    <row r="238" spans="1:11" x14ac:dyDescent="0.25">
      <c r="A238" s="188"/>
      <c r="B238" s="191" t="s">
        <v>87</v>
      </c>
      <c r="C238" s="192"/>
      <c r="D238" s="192"/>
      <c r="E238" s="192"/>
      <c r="F238" s="192">
        <v>37</v>
      </c>
      <c r="G238" s="192"/>
      <c r="H238" s="192">
        <v>105</v>
      </c>
      <c r="I238" s="192"/>
      <c r="J238" s="192">
        <f t="shared" si="114"/>
        <v>142</v>
      </c>
      <c r="K238" s="192"/>
    </row>
    <row r="239" spans="1:11" x14ac:dyDescent="0.25">
      <c r="A239" s="188">
        <v>4</v>
      </c>
      <c r="B239" s="191" t="s">
        <v>166</v>
      </c>
      <c r="C239" s="192">
        <v>11</v>
      </c>
      <c r="D239" s="192">
        <v>11</v>
      </c>
      <c r="E239" s="192">
        <f>SUM(E240:E242)</f>
        <v>1406</v>
      </c>
      <c r="F239" s="192">
        <f t="shared" ref="F239:I239" si="116">SUM(F240:F242)</f>
        <v>504</v>
      </c>
      <c r="G239" s="192">
        <f t="shared" si="116"/>
        <v>0</v>
      </c>
      <c r="H239" s="192">
        <f t="shared" si="116"/>
        <v>83</v>
      </c>
      <c r="I239" s="192">
        <f t="shared" si="116"/>
        <v>600</v>
      </c>
      <c r="J239" s="192">
        <f t="shared" si="114"/>
        <v>2593</v>
      </c>
      <c r="K239" s="192">
        <f t="shared" ref="K239" si="117">SUM(K240:K242)</f>
        <v>0</v>
      </c>
    </row>
    <row r="240" spans="1:11" x14ac:dyDescent="0.25">
      <c r="A240" s="188"/>
      <c r="B240" s="191" t="s">
        <v>85</v>
      </c>
      <c r="C240" s="192"/>
      <c r="D240" s="192"/>
      <c r="E240" s="192">
        <v>1406</v>
      </c>
      <c r="F240" s="192">
        <v>467</v>
      </c>
      <c r="G240" s="192"/>
      <c r="H240" s="192"/>
      <c r="I240" s="192">
        <v>600</v>
      </c>
      <c r="J240" s="192">
        <f t="shared" si="114"/>
        <v>2473</v>
      </c>
      <c r="K240" s="192"/>
    </row>
    <row r="241" spans="1:11" ht="14.25" customHeight="1" x14ac:dyDescent="0.25">
      <c r="A241" s="188"/>
      <c r="B241" s="191" t="s">
        <v>86</v>
      </c>
      <c r="C241" s="192"/>
      <c r="D241" s="192"/>
      <c r="E241" s="192"/>
      <c r="F241" s="192"/>
      <c r="G241" s="192"/>
      <c r="H241" s="192"/>
      <c r="I241" s="192"/>
      <c r="J241" s="192">
        <f t="shared" si="114"/>
        <v>0</v>
      </c>
      <c r="K241" s="192"/>
    </row>
    <row r="242" spans="1:11" x14ac:dyDescent="0.25">
      <c r="A242" s="188"/>
      <c r="B242" s="191" t="s">
        <v>87</v>
      </c>
      <c r="C242" s="192"/>
      <c r="D242" s="192"/>
      <c r="E242" s="192"/>
      <c r="F242" s="192">
        <v>37</v>
      </c>
      <c r="G242" s="192"/>
      <c r="H242" s="192">
        <v>83</v>
      </c>
      <c r="I242" s="192"/>
      <c r="J242" s="192">
        <f t="shared" si="114"/>
        <v>120</v>
      </c>
      <c r="K242" s="192"/>
    </row>
    <row r="243" spans="1:11" x14ac:dyDescent="0.25">
      <c r="A243" s="188">
        <v>5</v>
      </c>
      <c r="B243" s="191" t="s">
        <v>167</v>
      </c>
      <c r="C243" s="192">
        <v>19</v>
      </c>
      <c r="D243" s="192">
        <v>19</v>
      </c>
      <c r="E243" s="192">
        <f>SUM(E244:E246)</f>
        <v>2875</v>
      </c>
      <c r="F243" s="192">
        <f t="shared" ref="F243:I243" si="118">SUM(F244:F246)</f>
        <v>958</v>
      </c>
      <c r="G243" s="192">
        <f t="shared" si="118"/>
        <v>0</v>
      </c>
      <c r="H243" s="192">
        <f t="shared" si="118"/>
        <v>222</v>
      </c>
      <c r="I243" s="192">
        <f t="shared" si="118"/>
        <v>1350</v>
      </c>
      <c r="J243" s="192">
        <f t="shared" si="114"/>
        <v>5405</v>
      </c>
      <c r="K243" s="192">
        <f t="shared" ref="K243" si="119">SUM(K244:K246)</f>
        <v>0</v>
      </c>
    </row>
    <row r="244" spans="1:11" x14ac:dyDescent="0.25">
      <c r="A244" s="188"/>
      <c r="B244" s="191" t="s">
        <v>85</v>
      </c>
      <c r="C244" s="192"/>
      <c r="D244" s="192"/>
      <c r="E244" s="192">
        <v>2875</v>
      </c>
      <c r="F244" s="192">
        <v>958</v>
      </c>
      <c r="G244" s="192"/>
      <c r="H244" s="192"/>
      <c r="I244" s="192">
        <v>1350</v>
      </c>
      <c r="J244" s="192">
        <f t="shared" si="114"/>
        <v>5183</v>
      </c>
      <c r="K244" s="192"/>
    </row>
    <row r="245" spans="1:11" ht="15.75" customHeight="1" x14ac:dyDescent="0.25">
      <c r="A245" s="188"/>
      <c r="B245" s="191" t="s">
        <v>86</v>
      </c>
      <c r="C245" s="192"/>
      <c r="D245" s="192"/>
      <c r="E245" s="192"/>
      <c r="F245" s="192"/>
      <c r="G245" s="192"/>
      <c r="H245" s="192"/>
      <c r="I245" s="192"/>
      <c r="J245" s="192">
        <f t="shared" si="114"/>
        <v>0</v>
      </c>
      <c r="K245" s="192"/>
    </row>
    <row r="246" spans="1:11" x14ac:dyDescent="0.25">
      <c r="A246" s="188"/>
      <c r="B246" s="191" t="s">
        <v>89</v>
      </c>
      <c r="C246" s="192"/>
      <c r="D246" s="192"/>
      <c r="E246" s="192"/>
      <c r="F246" s="192"/>
      <c r="G246" s="192"/>
      <c r="H246" s="192">
        <v>222</v>
      </c>
      <c r="I246" s="192"/>
      <c r="J246" s="192">
        <f t="shared" si="114"/>
        <v>222</v>
      </c>
      <c r="K246" s="192"/>
    </row>
    <row r="247" spans="1:11" x14ac:dyDescent="0.25">
      <c r="A247" s="188">
        <v>6</v>
      </c>
      <c r="B247" s="191" t="s">
        <v>168</v>
      </c>
      <c r="C247" s="192"/>
      <c r="D247" s="192"/>
      <c r="E247" s="192"/>
      <c r="F247" s="192"/>
      <c r="G247" s="192"/>
      <c r="H247" s="192"/>
      <c r="I247" s="192"/>
      <c r="J247" s="192"/>
      <c r="K247" s="192"/>
    </row>
    <row r="248" spans="1:11" ht="38.25" x14ac:dyDescent="0.25">
      <c r="A248" s="188" t="s">
        <v>418</v>
      </c>
      <c r="B248" s="191" t="s">
        <v>420</v>
      </c>
      <c r="C248" s="192"/>
      <c r="D248" s="192"/>
      <c r="E248" s="192"/>
      <c r="F248" s="192"/>
      <c r="G248" s="192"/>
      <c r="H248" s="192"/>
      <c r="I248" s="192">
        <v>300</v>
      </c>
      <c r="J248" s="192">
        <f t="shared" si="114"/>
        <v>300</v>
      </c>
      <c r="K248" s="192"/>
    </row>
    <row r="249" spans="1:11" x14ac:dyDescent="0.25">
      <c r="A249" s="188" t="s">
        <v>419</v>
      </c>
      <c r="B249" s="197" t="s">
        <v>169</v>
      </c>
      <c r="C249" s="192"/>
      <c r="D249" s="192"/>
      <c r="E249" s="192"/>
      <c r="F249" s="192"/>
      <c r="G249" s="192"/>
      <c r="H249" s="192"/>
      <c r="I249" s="192">
        <v>180</v>
      </c>
      <c r="J249" s="192">
        <f t="shared" si="114"/>
        <v>180</v>
      </c>
      <c r="K249" s="192"/>
    </row>
    <row r="250" spans="1:11" x14ac:dyDescent="0.25">
      <c r="A250" s="188" t="s">
        <v>421</v>
      </c>
      <c r="B250" s="197" t="s">
        <v>136</v>
      </c>
      <c r="C250" s="192"/>
      <c r="D250" s="192"/>
      <c r="E250" s="192"/>
      <c r="F250" s="192"/>
      <c r="G250" s="192"/>
      <c r="H250" s="192"/>
      <c r="I250" s="192">
        <v>3000</v>
      </c>
      <c r="J250" s="192">
        <f t="shared" si="114"/>
        <v>3000</v>
      </c>
      <c r="K250" s="192"/>
    </row>
    <row r="251" spans="1:11" x14ac:dyDescent="0.25">
      <c r="A251" s="185" t="s">
        <v>50</v>
      </c>
      <c r="B251" s="190" t="s">
        <v>170</v>
      </c>
      <c r="C251" s="189">
        <f t="shared" ref="C251:K251" si="120">SUM(C252,C255,C258,C262,C265,C268,C271,C274,C275,C276,C277,C278,C279,C280,C281,C284:C300)</f>
        <v>65</v>
      </c>
      <c r="D251" s="189">
        <f t="shared" si="120"/>
        <v>60</v>
      </c>
      <c r="E251" s="189">
        <f t="shared" si="120"/>
        <v>6750</v>
      </c>
      <c r="F251" s="189">
        <f t="shared" si="120"/>
        <v>2770</v>
      </c>
      <c r="G251" s="189">
        <f t="shared" si="120"/>
        <v>0</v>
      </c>
      <c r="H251" s="189">
        <f t="shared" si="120"/>
        <v>2054</v>
      </c>
      <c r="I251" s="189">
        <f t="shared" si="120"/>
        <v>9469</v>
      </c>
      <c r="J251" s="189">
        <f t="shared" si="120"/>
        <v>21043</v>
      </c>
      <c r="K251" s="189">
        <f t="shared" si="120"/>
        <v>0</v>
      </c>
    </row>
    <row r="252" spans="1:11" x14ac:dyDescent="0.25">
      <c r="A252" s="188">
        <v>1</v>
      </c>
      <c r="B252" s="191" t="s">
        <v>171</v>
      </c>
      <c r="C252" s="192">
        <f>SUM(C253:C254)</f>
        <v>16</v>
      </c>
      <c r="D252" s="192">
        <f t="shared" ref="D252:K252" si="121">SUM(D253:D254)</f>
        <v>16</v>
      </c>
      <c r="E252" s="192">
        <f t="shared" si="121"/>
        <v>1494</v>
      </c>
      <c r="F252" s="192">
        <f t="shared" si="121"/>
        <v>600</v>
      </c>
      <c r="G252" s="192">
        <f t="shared" si="121"/>
        <v>0</v>
      </c>
      <c r="H252" s="192">
        <f t="shared" si="121"/>
        <v>225</v>
      </c>
      <c r="I252" s="192">
        <f t="shared" si="121"/>
        <v>300</v>
      </c>
      <c r="J252" s="192">
        <f>SUM(J253:J254)</f>
        <v>2619</v>
      </c>
      <c r="K252" s="192">
        <f t="shared" si="121"/>
        <v>0</v>
      </c>
    </row>
    <row r="253" spans="1:11" x14ac:dyDescent="0.25">
      <c r="A253" s="188"/>
      <c r="B253" s="191" t="s">
        <v>85</v>
      </c>
      <c r="C253" s="192">
        <v>16</v>
      </c>
      <c r="D253" s="192">
        <v>16</v>
      </c>
      <c r="E253" s="192">
        <v>1494</v>
      </c>
      <c r="F253" s="192">
        <v>480</v>
      </c>
      <c r="G253" s="192"/>
      <c r="H253" s="192"/>
      <c r="I253" s="192">
        <v>300</v>
      </c>
      <c r="J253" s="192">
        <f>SUM(E253:I253)</f>
        <v>2274</v>
      </c>
      <c r="K253" s="192"/>
    </row>
    <row r="254" spans="1:11" x14ac:dyDescent="0.25">
      <c r="A254" s="188"/>
      <c r="B254" s="191" t="s">
        <v>172</v>
      </c>
      <c r="C254" s="192"/>
      <c r="D254" s="192"/>
      <c r="E254" s="192"/>
      <c r="F254" s="192">
        <v>120</v>
      </c>
      <c r="G254" s="192"/>
      <c r="H254" s="192">
        <v>225</v>
      </c>
      <c r="I254" s="192"/>
      <c r="J254" s="192">
        <f>SUM(E254:I254)</f>
        <v>345</v>
      </c>
      <c r="K254" s="192"/>
    </row>
    <row r="255" spans="1:11" x14ac:dyDescent="0.25">
      <c r="A255" s="188">
        <v>2</v>
      </c>
      <c r="B255" s="191" t="s">
        <v>173</v>
      </c>
      <c r="C255" s="192">
        <f>C256+C257</f>
        <v>4</v>
      </c>
      <c r="D255" s="192">
        <f t="shared" ref="D255:K255" si="122">D256+D257</f>
        <v>4</v>
      </c>
      <c r="E255" s="192">
        <f t="shared" si="122"/>
        <v>435</v>
      </c>
      <c r="F255" s="192">
        <f t="shared" si="122"/>
        <v>155</v>
      </c>
      <c r="G255" s="192">
        <f t="shared" si="122"/>
        <v>0</v>
      </c>
      <c r="H255" s="192">
        <f t="shared" si="122"/>
        <v>91</v>
      </c>
      <c r="I255" s="192">
        <f t="shared" si="122"/>
        <v>300</v>
      </c>
      <c r="J255" s="192">
        <f t="shared" si="122"/>
        <v>981</v>
      </c>
      <c r="K255" s="192">
        <f t="shared" si="122"/>
        <v>0</v>
      </c>
    </row>
    <row r="256" spans="1:11" x14ac:dyDescent="0.25">
      <c r="A256" s="188"/>
      <c r="B256" s="191" t="s">
        <v>85</v>
      </c>
      <c r="C256" s="192">
        <v>4</v>
      </c>
      <c r="D256" s="192">
        <v>4</v>
      </c>
      <c r="E256" s="192">
        <v>435</v>
      </c>
      <c r="F256" s="192">
        <v>124</v>
      </c>
      <c r="G256" s="192"/>
      <c r="H256" s="192"/>
      <c r="I256" s="192">
        <v>300</v>
      </c>
      <c r="J256" s="192">
        <f>SUM(E256:I256)</f>
        <v>859</v>
      </c>
      <c r="K256" s="192"/>
    </row>
    <row r="257" spans="1:11" x14ac:dyDescent="0.25">
      <c r="A257" s="188"/>
      <c r="B257" s="191" t="s">
        <v>174</v>
      </c>
      <c r="C257" s="192"/>
      <c r="D257" s="192"/>
      <c r="E257" s="192"/>
      <c r="F257" s="192">
        <v>31</v>
      </c>
      <c r="G257" s="192"/>
      <c r="H257" s="192">
        <v>91</v>
      </c>
      <c r="I257" s="192"/>
      <c r="J257" s="192">
        <f>SUM(E257:I257)</f>
        <v>122</v>
      </c>
      <c r="K257" s="192"/>
    </row>
    <row r="258" spans="1:11" ht="19.5" customHeight="1" x14ac:dyDescent="0.25">
      <c r="A258" s="188">
        <v>3</v>
      </c>
      <c r="B258" s="191" t="s">
        <v>175</v>
      </c>
      <c r="C258" s="192">
        <f>SUM(C259:C261)</f>
        <v>7</v>
      </c>
      <c r="D258" s="192">
        <f t="shared" ref="D258:K258" si="123">SUM(D259:D261)</f>
        <v>7</v>
      </c>
      <c r="E258" s="192">
        <f t="shared" si="123"/>
        <v>697</v>
      </c>
      <c r="F258" s="192">
        <f t="shared" si="123"/>
        <v>279</v>
      </c>
      <c r="G258" s="192">
        <f t="shared" si="123"/>
        <v>0</v>
      </c>
      <c r="H258" s="192">
        <f t="shared" si="123"/>
        <v>141</v>
      </c>
      <c r="I258" s="192">
        <f t="shared" si="123"/>
        <v>450</v>
      </c>
      <c r="J258" s="192">
        <f t="shared" si="123"/>
        <v>1567</v>
      </c>
      <c r="K258" s="192">
        <f t="shared" si="123"/>
        <v>0</v>
      </c>
    </row>
    <row r="259" spans="1:11" x14ac:dyDescent="0.25">
      <c r="A259" s="188"/>
      <c r="B259" s="191" t="s">
        <v>85</v>
      </c>
      <c r="C259" s="192">
        <v>7</v>
      </c>
      <c r="D259" s="192">
        <v>7</v>
      </c>
      <c r="E259" s="192">
        <v>697</v>
      </c>
      <c r="F259" s="192">
        <v>217</v>
      </c>
      <c r="G259" s="192"/>
      <c r="H259" s="192"/>
      <c r="I259" s="192">
        <v>450</v>
      </c>
      <c r="J259" s="192">
        <f>SUM(E259:I259)</f>
        <v>1364</v>
      </c>
      <c r="K259" s="192"/>
    </row>
    <row r="260" spans="1:11" ht="14.25" customHeight="1" x14ac:dyDescent="0.25">
      <c r="A260" s="188"/>
      <c r="B260" s="191" t="s">
        <v>86</v>
      </c>
      <c r="C260" s="192"/>
      <c r="D260" s="192"/>
      <c r="E260" s="192"/>
      <c r="F260" s="192">
        <v>0</v>
      </c>
      <c r="G260" s="192"/>
      <c r="H260" s="192"/>
      <c r="I260" s="192"/>
      <c r="J260" s="192">
        <f>SUM(E260:I260)</f>
        <v>0</v>
      </c>
      <c r="K260" s="192"/>
    </row>
    <row r="261" spans="1:11" x14ac:dyDescent="0.25">
      <c r="A261" s="188"/>
      <c r="B261" s="191" t="s">
        <v>176</v>
      </c>
      <c r="C261" s="192"/>
      <c r="D261" s="192"/>
      <c r="E261" s="192"/>
      <c r="F261" s="192">
        <v>62</v>
      </c>
      <c r="G261" s="192"/>
      <c r="H261" s="192">
        <v>141</v>
      </c>
      <c r="I261" s="192"/>
      <c r="J261" s="192">
        <f>SUM(E261:I261)</f>
        <v>203</v>
      </c>
      <c r="K261" s="192"/>
    </row>
    <row r="262" spans="1:11" ht="13.5" customHeight="1" x14ac:dyDescent="0.25">
      <c r="A262" s="188">
        <v>4</v>
      </c>
      <c r="B262" s="191" t="s">
        <v>177</v>
      </c>
      <c r="C262" s="192">
        <f>SUM(C263:C264)</f>
        <v>13</v>
      </c>
      <c r="D262" s="192">
        <f t="shared" ref="D262:K262" si="124">SUM(D263:D264)</f>
        <v>12</v>
      </c>
      <c r="E262" s="192">
        <f t="shared" si="124"/>
        <v>1156</v>
      </c>
      <c r="F262" s="192">
        <f t="shared" si="124"/>
        <v>403</v>
      </c>
      <c r="G262" s="192">
        <f t="shared" si="124"/>
        <v>0</v>
      </c>
      <c r="H262" s="192">
        <f t="shared" si="124"/>
        <v>0</v>
      </c>
      <c r="I262" s="192">
        <f t="shared" si="124"/>
        <v>234</v>
      </c>
      <c r="J262" s="192">
        <f t="shared" si="124"/>
        <v>1793</v>
      </c>
      <c r="K262" s="192">
        <f t="shared" si="124"/>
        <v>0</v>
      </c>
    </row>
    <row r="263" spans="1:11" x14ac:dyDescent="0.25">
      <c r="A263" s="188"/>
      <c r="B263" s="191" t="s">
        <v>85</v>
      </c>
      <c r="C263" s="192">
        <v>13</v>
      </c>
      <c r="D263" s="192">
        <v>12</v>
      </c>
      <c r="E263" s="192">
        <v>1104</v>
      </c>
      <c r="F263" s="192">
        <v>403</v>
      </c>
      <c r="G263" s="192"/>
      <c r="H263" s="192"/>
      <c r="I263" s="192">
        <v>234</v>
      </c>
      <c r="J263" s="192">
        <f>SUM(E263:I263)</f>
        <v>1741</v>
      </c>
      <c r="K263" s="192"/>
    </row>
    <row r="264" spans="1:11" ht="15" customHeight="1" x14ac:dyDescent="0.25">
      <c r="A264" s="188"/>
      <c r="B264" s="191" t="s">
        <v>86</v>
      </c>
      <c r="C264" s="192"/>
      <c r="D264" s="192"/>
      <c r="E264" s="192">
        <v>52</v>
      </c>
      <c r="F264" s="192">
        <v>0</v>
      </c>
      <c r="G264" s="192"/>
      <c r="H264" s="192"/>
      <c r="I264" s="192"/>
      <c r="J264" s="192">
        <f>SUM(E264:I264)</f>
        <v>52</v>
      </c>
      <c r="K264" s="192"/>
    </row>
    <row r="265" spans="1:11" x14ac:dyDescent="0.25">
      <c r="A265" s="188">
        <v>5</v>
      </c>
      <c r="B265" s="191" t="s">
        <v>178</v>
      </c>
      <c r="C265" s="192">
        <f>C266+C267</f>
        <v>8</v>
      </c>
      <c r="D265" s="192">
        <f t="shared" ref="D265:K265" si="125">D266+D267</f>
        <v>7</v>
      </c>
      <c r="E265" s="192">
        <f t="shared" si="125"/>
        <v>792</v>
      </c>
      <c r="F265" s="192">
        <f t="shared" si="125"/>
        <v>341</v>
      </c>
      <c r="G265" s="192">
        <f t="shared" si="125"/>
        <v>0</v>
      </c>
      <c r="H265" s="192">
        <f t="shared" si="125"/>
        <v>198</v>
      </c>
      <c r="I265" s="192">
        <f t="shared" si="125"/>
        <v>290</v>
      </c>
      <c r="J265" s="192">
        <f t="shared" si="125"/>
        <v>1621</v>
      </c>
      <c r="K265" s="192">
        <f t="shared" si="125"/>
        <v>0</v>
      </c>
    </row>
    <row r="266" spans="1:11" x14ac:dyDescent="0.25">
      <c r="A266" s="188"/>
      <c r="B266" s="191" t="s">
        <v>85</v>
      </c>
      <c r="C266" s="192">
        <v>8</v>
      </c>
      <c r="D266" s="192">
        <v>7</v>
      </c>
      <c r="E266" s="192">
        <v>792</v>
      </c>
      <c r="F266" s="192">
        <v>248</v>
      </c>
      <c r="G266" s="192"/>
      <c r="H266" s="192"/>
      <c r="I266" s="192">
        <v>290</v>
      </c>
      <c r="J266" s="192">
        <f>SUM(E266:I266)</f>
        <v>1330</v>
      </c>
      <c r="K266" s="192"/>
    </row>
    <row r="267" spans="1:11" x14ac:dyDescent="0.25">
      <c r="A267" s="188"/>
      <c r="B267" s="191" t="s">
        <v>179</v>
      </c>
      <c r="C267" s="192"/>
      <c r="D267" s="192"/>
      <c r="E267" s="192"/>
      <c r="F267" s="192">
        <v>93</v>
      </c>
      <c r="G267" s="192"/>
      <c r="H267" s="192">
        <v>198</v>
      </c>
      <c r="I267" s="192"/>
      <c r="J267" s="192">
        <f>SUM(E267:I267)</f>
        <v>291</v>
      </c>
      <c r="K267" s="192"/>
    </row>
    <row r="268" spans="1:11" x14ac:dyDescent="0.25">
      <c r="A268" s="188">
        <v>6</v>
      </c>
      <c r="B268" s="191" t="s">
        <v>180</v>
      </c>
      <c r="C268" s="192">
        <f>C269+C270</f>
        <v>5</v>
      </c>
      <c r="D268" s="192">
        <f t="shared" ref="D268:J268" si="126">D269+D270</f>
        <v>5</v>
      </c>
      <c r="E268" s="192">
        <f t="shared" si="126"/>
        <v>769</v>
      </c>
      <c r="F268" s="192">
        <f t="shared" si="126"/>
        <v>279</v>
      </c>
      <c r="G268" s="192">
        <f t="shared" si="126"/>
        <v>0</v>
      </c>
      <c r="H268" s="192">
        <f t="shared" si="126"/>
        <v>267</v>
      </c>
      <c r="I268" s="192">
        <f t="shared" si="126"/>
        <v>50</v>
      </c>
      <c r="J268" s="192">
        <f t="shared" si="126"/>
        <v>1365</v>
      </c>
      <c r="K268" s="192">
        <f t="shared" ref="K268" si="127">SUM(K269:K270)</f>
        <v>0</v>
      </c>
    </row>
    <row r="269" spans="1:11" x14ac:dyDescent="0.25">
      <c r="A269" s="188"/>
      <c r="B269" s="191" t="s">
        <v>85</v>
      </c>
      <c r="C269" s="192">
        <v>5</v>
      </c>
      <c r="D269" s="192">
        <v>5</v>
      </c>
      <c r="E269" s="192">
        <v>769</v>
      </c>
      <c r="F269" s="192">
        <v>155</v>
      </c>
      <c r="G269" s="192"/>
      <c r="H269" s="192"/>
      <c r="I269" s="192">
        <v>50</v>
      </c>
      <c r="J269" s="192">
        <f>SUM(E269:I269)</f>
        <v>974</v>
      </c>
      <c r="K269" s="192"/>
    </row>
    <row r="270" spans="1:11" x14ac:dyDescent="0.25">
      <c r="A270" s="188"/>
      <c r="B270" s="191" t="s">
        <v>181</v>
      </c>
      <c r="C270" s="192"/>
      <c r="D270" s="192"/>
      <c r="E270" s="192"/>
      <c r="F270" s="192">
        <v>124</v>
      </c>
      <c r="G270" s="192"/>
      <c r="H270" s="192">
        <v>267</v>
      </c>
      <c r="I270" s="192"/>
      <c r="J270" s="192">
        <f>SUM(E270:I270)</f>
        <v>391</v>
      </c>
      <c r="K270" s="192"/>
    </row>
    <row r="271" spans="1:11" x14ac:dyDescent="0.25">
      <c r="A271" s="188">
        <v>7</v>
      </c>
      <c r="B271" s="191" t="s">
        <v>182</v>
      </c>
      <c r="C271" s="192">
        <f>C272+C273</f>
        <v>2</v>
      </c>
      <c r="D271" s="192">
        <f t="shared" ref="D271:K271" si="128">D272+D273</f>
        <v>2</v>
      </c>
      <c r="E271" s="192">
        <f t="shared" si="128"/>
        <v>167</v>
      </c>
      <c r="F271" s="192">
        <f t="shared" si="128"/>
        <v>186</v>
      </c>
      <c r="G271" s="192">
        <f t="shared" si="128"/>
        <v>0</v>
      </c>
      <c r="H271" s="192">
        <f t="shared" si="128"/>
        <v>238</v>
      </c>
      <c r="I271" s="192">
        <f t="shared" si="128"/>
        <v>50</v>
      </c>
      <c r="J271" s="192">
        <f t="shared" si="128"/>
        <v>641</v>
      </c>
      <c r="K271" s="192">
        <f t="shared" si="128"/>
        <v>0</v>
      </c>
    </row>
    <row r="272" spans="1:11" x14ac:dyDescent="0.25">
      <c r="A272" s="188"/>
      <c r="B272" s="191" t="s">
        <v>85</v>
      </c>
      <c r="C272" s="192">
        <v>2</v>
      </c>
      <c r="D272" s="192">
        <v>2</v>
      </c>
      <c r="E272" s="192">
        <v>167</v>
      </c>
      <c r="F272" s="192">
        <v>62</v>
      </c>
      <c r="G272" s="192"/>
      <c r="H272" s="192"/>
      <c r="I272" s="192">
        <v>50</v>
      </c>
      <c r="J272" s="192">
        <f>SUM(E272:I272)</f>
        <v>279</v>
      </c>
      <c r="K272" s="192"/>
    </row>
    <row r="273" spans="1:11" x14ac:dyDescent="0.25">
      <c r="A273" s="188"/>
      <c r="B273" s="191" t="s">
        <v>183</v>
      </c>
      <c r="C273" s="192"/>
      <c r="D273" s="192"/>
      <c r="E273" s="192"/>
      <c r="F273" s="192">
        <v>124</v>
      </c>
      <c r="G273" s="192"/>
      <c r="H273" s="192">
        <v>238</v>
      </c>
      <c r="I273" s="192"/>
      <c r="J273" s="192">
        <f>SUM(E273:I273)</f>
        <v>362</v>
      </c>
      <c r="K273" s="192"/>
    </row>
    <row r="274" spans="1:11" x14ac:dyDescent="0.25">
      <c r="A274" s="188">
        <v>8</v>
      </c>
      <c r="B274" s="191" t="s">
        <v>184</v>
      </c>
      <c r="C274" s="192">
        <v>2</v>
      </c>
      <c r="D274" s="192">
        <v>2</v>
      </c>
      <c r="E274" s="192">
        <v>359</v>
      </c>
      <c r="F274" s="192">
        <v>62</v>
      </c>
      <c r="G274" s="192"/>
      <c r="H274" s="192"/>
      <c r="I274" s="192">
        <v>50</v>
      </c>
      <c r="J274" s="192">
        <f>SUM(E274:I274)</f>
        <v>471</v>
      </c>
      <c r="K274" s="192"/>
    </row>
    <row r="275" spans="1:11" x14ac:dyDescent="0.25">
      <c r="A275" s="188">
        <v>9</v>
      </c>
      <c r="B275" s="191" t="s">
        <v>185</v>
      </c>
      <c r="C275" s="192">
        <v>2</v>
      </c>
      <c r="D275" s="192">
        <v>2</v>
      </c>
      <c r="E275" s="192">
        <v>304</v>
      </c>
      <c r="F275" s="192">
        <v>62</v>
      </c>
      <c r="G275" s="192"/>
      <c r="H275" s="192"/>
      <c r="I275" s="192">
        <v>500</v>
      </c>
      <c r="J275" s="192">
        <f t="shared" ref="J275:J300" si="129">SUM(E275:I275)</f>
        <v>866</v>
      </c>
      <c r="K275" s="192"/>
    </row>
    <row r="276" spans="1:11" x14ac:dyDescent="0.25">
      <c r="A276" s="188">
        <v>10</v>
      </c>
      <c r="B276" s="191" t="s">
        <v>186</v>
      </c>
      <c r="C276" s="192">
        <v>2</v>
      </c>
      <c r="D276" s="192">
        <v>2</v>
      </c>
      <c r="E276" s="192">
        <v>269</v>
      </c>
      <c r="F276" s="192">
        <v>62</v>
      </c>
      <c r="G276" s="192"/>
      <c r="H276" s="192"/>
      <c r="I276" s="192">
        <v>200</v>
      </c>
      <c r="J276" s="192">
        <f t="shared" si="129"/>
        <v>531</v>
      </c>
      <c r="K276" s="192"/>
    </row>
    <row r="277" spans="1:11" x14ac:dyDescent="0.25">
      <c r="A277" s="188">
        <v>11</v>
      </c>
      <c r="B277" s="191" t="s">
        <v>187</v>
      </c>
      <c r="C277" s="192">
        <v>2</v>
      </c>
      <c r="D277" s="192">
        <v>1</v>
      </c>
      <c r="E277" s="192">
        <v>205</v>
      </c>
      <c r="F277" s="192">
        <v>62</v>
      </c>
      <c r="G277" s="192"/>
      <c r="H277" s="192"/>
      <c r="I277" s="192">
        <v>50</v>
      </c>
      <c r="J277" s="192">
        <f t="shared" si="129"/>
        <v>317</v>
      </c>
      <c r="K277" s="192"/>
    </row>
    <row r="278" spans="1:11" ht="25.5" x14ac:dyDescent="0.25">
      <c r="A278" s="188">
        <v>12</v>
      </c>
      <c r="B278" s="191" t="s">
        <v>188</v>
      </c>
      <c r="C278" s="192"/>
      <c r="D278" s="192"/>
      <c r="E278" s="192"/>
      <c r="F278" s="192">
        <v>62</v>
      </c>
      <c r="G278" s="192"/>
      <c r="H278" s="192">
        <v>234</v>
      </c>
      <c r="I278" s="192"/>
      <c r="J278" s="192">
        <f t="shared" si="129"/>
        <v>296</v>
      </c>
      <c r="K278" s="192"/>
    </row>
    <row r="279" spans="1:11" ht="25.5" x14ac:dyDescent="0.25">
      <c r="A279" s="188">
        <v>13</v>
      </c>
      <c r="B279" s="191" t="s">
        <v>189</v>
      </c>
      <c r="C279" s="192"/>
      <c r="D279" s="192"/>
      <c r="E279" s="192"/>
      <c r="F279" s="192">
        <v>62</v>
      </c>
      <c r="G279" s="192"/>
      <c r="H279" s="192">
        <v>308</v>
      </c>
      <c r="I279" s="192">
        <v>175</v>
      </c>
      <c r="J279" s="192">
        <f t="shared" si="129"/>
        <v>545</v>
      </c>
      <c r="K279" s="192"/>
    </row>
    <row r="280" spans="1:11" ht="25.5" x14ac:dyDescent="0.25">
      <c r="A280" s="188">
        <v>14</v>
      </c>
      <c r="B280" s="191" t="s">
        <v>190</v>
      </c>
      <c r="C280" s="192"/>
      <c r="D280" s="192"/>
      <c r="E280" s="192"/>
      <c r="F280" s="192">
        <v>93</v>
      </c>
      <c r="G280" s="192"/>
      <c r="H280" s="192">
        <v>352</v>
      </c>
      <c r="I280" s="192">
        <v>100</v>
      </c>
      <c r="J280" s="192">
        <f t="shared" si="129"/>
        <v>545</v>
      </c>
      <c r="K280" s="192"/>
    </row>
    <row r="281" spans="1:11" x14ac:dyDescent="0.25">
      <c r="A281" s="188">
        <v>15</v>
      </c>
      <c r="B281" s="191" t="s">
        <v>191</v>
      </c>
      <c r="C281" s="192">
        <f>C282+C283</f>
        <v>2</v>
      </c>
      <c r="D281" s="192">
        <f t="shared" ref="D281:J281" si="130">D282+D283</f>
        <v>0</v>
      </c>
      <c r="E281" s="192">
        <f t="shared" si="130"/>
        <v>103</v>
      </c>
      <c r="F281" s="192">
        <f t="shared" si="130"/>
        <v>62</v>
      </c>
      <c r="G281" s="192">
        <f t="shared" si="130"/>
        <v>0</v>
      </c>
      <c r="H281" s="192">
        <f t="shared" si="130"/>
        <v>0</v>
      </c>
      <c r="I281" s="192">
        <f t="shared" si="130"/>
        <v>0</v>
      </c>
      <c r="J281" s="192">
        <f t="shared" si="130"/>
        <v>165</v>
      </c>
      <c r="K281" s="192">
        <f t="shared" ref="K281" si="131">SUM(K282:K283)</f>
        <v>0</v>
      </c>
    </row>
    <row r="282" spans="1:11" x14ac:dyDescent="0.25">
      <c r="A282" s="188"/>
      <c r="B282" s="191" t="s">
        <v>85</v>
      </c>
      <c r="C282" s="192">
        <v>2</v>
      </c>
      <c r="D282" s="192">
        <v>0</v>
      </c>
      <c r="E282" s="192">
        <v>103</v>
      </c>
      <c r="F282" s="192">
        <v>62</v>
      </c>
      <c r="G282" s="192"/>
      <c r="H282" s="192"/>
      <c r="I282" s="192"/>
      <c r="J282" s="192">
        <f t="shared" si="129"/>
        <v>165</v>
      </c>
      <c r="K282" s="192"/>
    </row>
    <row r="283" spans="1:11" ht="15" customHeight="1" x14ac:dyDescent="0.25">
      <c r="A283" s="188"/>
      <c r="B283" s="191" t="s">
        <v>86</v>
      </c>
      <c r="C283" s="192"/>
      <c r="D283" s="192"/>
      <c r="E283" s="192"/>
      <c r="F283" s="192"/>
      <c r="G283" s="192"/>
      <c r="H283" s="192"/>
      <c r="I283" s="192"/>
      <c r="J283" s="192">
        <f t="shared" si="129"/>
        <v>0</v>
      </c>
      <c r="K283" s="192"/>
    </row>
    <row r="284" spans="1:11" ht="77.25" customHeight="1" x14ac:dyDescent="0.25">
      <c r="A284" s="188">
        <v>16</v>
      </c>
      <c r="B284" s="191" t="s">
        <v>192</v>
      </c>
      <c r="C284" s="192"/>
      <c r="D284" s="192"/>
      <c r="E284" s="192"/>
      <c r="F284" s="192"/>
      <c r="G284" s="192"/>
      <c r="H284" s="192"/>
      <c r="I284" s="192">
        <v>200</v>
      </c>
      <c r="J284" s="192">
        <f t="shared" si="129"/>
        <v>200</v>
      </c>
      <c r="K284" s="192"/>
    </row>
    <row r="285" spans="1:11" x14ac:dyDescent="0.25">
      <c r="A285" s="188">
        <v>17</v>
      </c>
      <c r="B285" s="191" t="s">
        <v>193</v>
      </c>
      <c r="C285" s="192"/>
      <c r="D285" s="192"/>
      <c r="E285" s="192"/>
      <c r="F285" s="192"/>
      <c r="G285" s="192"/>
      <c r="H285" s="192"/>
      <c r="I285" s="192">
        <v>100</v>
      </c>
      <c r="J285" s="192">
        <f t="shared" si="129"/>
        <v>100</v>
      </c>
      <c r="K285" s="192"/>
    </row>
    <row r="286" spans="1:11" x14ac:dyDescent="0.25">
      <c r="A286" s="188">
        <v>18</v>
      </c>
      <c r="B286" s="191" t="s">
        <v>194</v>
      </c>
      <c r="C286" s="192"/>
      <c r="D286" s="192"/>
      <c r="E286" s="192"/>
      <c r="F286" s="192"/>
      <c r="G286" s="192"/>
      <c r="H286" s="192"/>
      <c r="I286" s="192">
        <v>100</v>
      </c>
      <c r="J286" s="192">
        <f t="shared" si="129"/>
        <v>100</v>
      </c>
      <c r="K286" s="192"/>
    </row>
    <row r="287" spans="1:11" x14ac:dyDescent="0.25">
      <c r="A287" s="188">
        <v>19</v>
      </c>
      <c r="B287" s="191" t="s">
        <v>195</v>
      </c>
      <c r="C287" s="192"/>
      <c r="D287" s="192"/>
      <c r="E287" s="192"/>
      <c r="F287" s="192"/>
      <c r="G287" s="192"/>
      <c r="H287" s="192"/>
      <c r="I287" s="192">
        <v>70</v>
      </c>
      <c r="J287" s="192">
        <f t="shared" si="129"/>
        <v>70</v>
      </c>
      <c r="K287" s="192"/>
    </row>
    <row r="288" spans="1:11" x14ac:dyDescent="0.25">
      <c r="A288" s="188">
        <v>20</v>
      </c>
      <c r="B288" s="191" t="s">
        <v>196</v>
      </c>
      <c r="C288" s="192"/>
      <c r="D288" s="192"/>
      <c r="E288" s="192"/>
      <c r="F288" s="192"/>
      <c r="G288" s="192"/>
      <c r="H288" s="192"/>
      <c r="I288" s="192">
        <v>70</v>
      </c>
      <c r="J288" s="192">
        <f t="shared" si="129"/>
        <v>70</v>
      </c>
      <c r="K288" s="192"/>
    </row>
    <row r="289" spans="1:11" x14ac:dyDescent="0.25">
      <c r="A289" s="188">
        <v>21</v>
      </c>
      <c r="B289" s="191" t="s">
        <v>197</v>
      </c>
      <c r="C289" s="192"/>
      <c r="D289" s="192"/>
      <c r="E289" s="192"/>
      <c r="F289" s="192"/>
      <c r="G289" s="192"/>
      <c r="H289" s="192"/>
      <c r="I289" s="192">
        <v>200</v>
      </c>
      <c r="J289" s="192">
        <f t="shared" si="129"/>
        <v>200</v>
      </c>
      <c r="K289" s="192"/>
    </row>
    <row r="290" spans="1:11" x14ac:dyDescent="0.25">
      <c r="A290" s="188">
        <v>22</v>
      </c>
      <c r="B290" s="191" t="s">
        <v>198</v>
      </c>
      <c r="C290" s="192"/>
      <c r="D290" s="192"/>
      <c r="E290" s="192"/>
      <c r="F290" s="192"/>
      <c r="G290" s="192"/>
      <c r="H290" s="192"/>
      <c r="I290" s="192">
        <v>190</v>
      </c>
      <c r="J290" s="192">
        <f t="shared" si="129"/>
        <v>190</v>
      </c>
      <c r="K290" s="192"/>
    </row>
    <row r="291" spans="1:11" x14ac:dyDescent="0.25">
      <c r="A291" s="188">
        <v>23</v>
      </c>
      <c r="B291" s="191" t="s">
        <v>199</v>
      </c>
      <c r="C291" s="192"/>
      <c r="D291" s="192"/>
      <c r="E291" s="192"/>
      <c r="F291" s="192"/>
      <c r="G291" s="192"/>
      <c r="H291" s="192"/>
      <c r="I291" s="192">
        <v>70</v>
      </c>
      <c r="J291" s="192">
        <f t="shared" si="129"/>
        <v>70</v>
      </c>
      <c r="K291" s="192"/>
    </row>
    <row r="292" spans="1:11" ht="76.5" x14ac:dyDescent="0.25">
      <c r="A292" s="188">
        <v>24</v>
      </c>
      <c r="B292" s="191" t="s">
        <v>367</v>
      </c>
      <c r="C292" s="192"/>
      <c r="D292" s="192"/>
      <c r="E292" s="192"/>
      <c r="F292" s="192"/>
      <c r="G292" s="192"/>
      <c r="H292" s="192"/>
      <c r="I292" s="192">
        <v>2000</v>
      </c>
      <c r="J292" s="192">
        <f t="shared" si="129"/>
        <v>2000</v>
      </c>
      <c r="K292" s="192"/>
    </row>
    <row r="293" spans="1:11" ht="14.25" customHeight="1" x14ac:dyDescent="0.25">
      <c r="A293" s="188">
        <v>25</v>
      </c>
      <c r="B293" s="191" t="s">
        <v>200</v>
      </c>
      <c r="C293" s="192"/>
      <c r="D293" s="192"/>
      <c r="E293" s="192"/>
      <c r="F293" s="192"/>
      <c r="G293" s="192"/>
      <c r="H293" s="192"/>
      <c r="I293" s="192">
        <v>120</v>
      </c>
      <c r="J293" s="192">
        <f t="shared" si="129"/>
        <v>120</v>
      </c>
      <c r="K293" s="192"/>
    </row>
    <row r="294" spans="1:11" x14ac:dyDescent="0.25">
      <c r="A294" s="188">
        <v>26</v>
      </c>
      <c r="B294" s="191" t="s">
        <v>201</v>
      </c>
      <c r="C294" s="192"/>
      <c r="D294" s="192"/>
      <c r="E294" s="192"/>
      <c r="F294" s="192"/>
      <c r="G294" s="192"/>
      <c r="H294" s="192"/>
      <c r="I294" s="192">
        <v>150</v>
      </c>
      <c r="J294" s="192">
        <f t="shared" si="129"/>
        <v>150</v>
      </c>
      <c r="K294" s="192"/>
    </row>
    <row r="295" spans="1:11" ht="38.25" x14ac:dyDescent="0.25">
      <c r="A295" s="188">
        <v>27</v>
      </c>
      <c r="B295" s="197" t="s">
        <v>423</v>
      </c>
      <c r="C295" s="192"/>
      <c r="D295" s="192"/>
      <c r="E295" s="192"/>
      <c r="F295" s="192"/>
      <c r="G295" s="192"/>
      <c r="H295" s="192"/>
      <c r="I295" s="192">
        <v>300</v>
      </c>
      <c r="J295" s="192">
        <f t="shared" ref="J295:J298" si="132">E295+F295+G295+H295+I295</f>
        <v>300</v>
      </c>
      <c r="K295" s="192"/>
    </row>
    <row r="296" spans="1:11" ht="25.5" x14ac:dyDescent="0.25">
      <c r="A296" s="188">
        <v>28</v>
      </c>
      <c r="B296" s="191" t="s">
        <v>202</v>
      </c>
      <c r="C296" s="192"/>
      <c r="D296" s="192"/>
      <c r="E296" s="192"/>
      <c r="F296" s="192"/>
      <c r="G296" s="192"/>
      <c r="H296" s="192"/>
      <c r="I296" s="192">
        <v>230</v>
      </c>
      <c r="J296" s="192">
        <f t="shared" si="132"/>
        <v>230</v>
      </c>
      <c r="K296" s="192"/>
    </row>
    <row r="297" spans="1:11" x14ac:dyDescent="0.25">
      <c r="A297" s="188">
        <v>29</v>
      </c>
      <c r="B297" s="197" t="s">
        <v>203</v>
      </c>
      <c r="C297" s="192"/>
      <c r="D297" s="192"/>
      <c r="E297" s="192"/>
      <c r="F297" s="192"/>
      <c r="G297" s="192"/>
      <c r="H297" s="192"/>
      <c r="I297" s="192">
        <v>1100</v>
      </c>
      <c r="J297" s="192">
        <f t="shared" si="132"/>
        <v>1100</v>
      </c>
      <c r="K297" s="192"/>
    </row>
    <row r="298" spans="1:11" ht="25.5" x14ac:dyDescent="0.25">
      <c r="A298" s="188">
        <v>30</v>
      </c>
      <c r="B298" s="191" t="s">
        <v>204</v>
      </c>
      <c r="C298" s="192"/>
      <c r="D298" s="192"/>
      <c r="E298" s="192"/>
      <c r="F298" s="192"/>
      <c r="G298" s="192"/>
      <c r="H298" s="192"/>
      <c r="I298" s="192">
        <v>120</v>
      </c>
      <c r="J298" s="192">
        <f t="shared" si="132"/>
        <v>120</v>
      </c>
      <c r="K298" s="192"/>
    </row>
    <row r="299" spans="1:11" ht="36" customHeight="1" x14ac:dyDescent="0.25">
      <c r="A299" s="188" t="s">
        <v>426</v>
      </c>
      <c r="B299" s="191" t="s">
        <v>1136</v>
      </c>
      <c r="C299" s="192"/>
      <c r="D299" s="192"/>
      <c r="E299" s="192"/>
      <c r="F299" s="192"/>
      <c r="G299" s="192"/>
      <c r="H299" s="192"/>
      <c r="I299" s="192">
        <v>600</v>
      </c>
      <c r="J299" s="192">
        <f t="shared" si="129"/>
        <v>600</v>
      </c>
      <c r="K299" s="192"/>
    </row>
    <row r="300" spans="1:11" ht="17.25" customHeight="1" x14ac:dyDescent="0.25">
      <c r="A300" s="188" t="s">
        <v>427</v>
      </c>
      <c r="B300" s="197" t="s">
        <v>136</v>
      </c>
      <c r="C300" s="192"/>
      <c r="D300" s="192"/>
      <c r="E300" s="192"/>
      <c r="F300" s="192"/>
      <c r="G300" s="192"/>
      <c r="H300" s="192"/>
      <c r="I300" s="192">
        <f>1000+100</f>
        <v>1100</v>
      </c>
      <c r="J300" s="192">
        <f t="shared" si="129"/>
        <v>1100</v>
      </c>
      <c r="K300" s="192"/>
    </row>
    <row r="301" spans="1:11" s="187" customFormat="1" x14ac:dyDescent="0.25">
      <c r="A301" s="185" t="s">
        <v>205</v>
      </c>
      <c r="B301" s="190" t="s">
        <v>206</v>
      </c>
      <c r="C301" s="189">
        <f>C302+C306+C310+C314+C317+C321</f>
        <v>125</v>
      </c>
      <c r="D301" s="189">
        <f t="shared" ref="D301:K301" si="133">D302+D306+D310+D314+D317+D321</f>
        <v>112</v>
      </c>
      <c r="E301" s="189">
        <f t="shared" si="133"/>
        <v>12376</v>
      </c>
      <c r="F301" s="189">
        <f t="shared" si="133"/>
        <v>4156</v>
      </c>
      <c r="G301" s="189">
        <f t="shared" si="133"/>
        <v>0</v>
      </c>
      <c r="H301" s="189">
        <f t="shared" si="133"/>
        <v>617</v>
      </c>
      <c r="I301" s="189">
        <f t="shared" si="133"/>
        <v>9414</v>
      </c>
      <c r="J301" s="189">
        <f t="shared" si="133"/>
        <v>26563</v>
      </c>
      <c r="K301" s="189">
        <f t="shared" si="133"/>
        <v>0</v>
      </c>
    </row>
    <row r="302" spans="1:11" ht="25.5" x14ac:dyDescent="0.25">
      <c r="A302" s="188">
        <v>1</v>
      </c>
      <c r="B302" s="191" t="s">
        <v>207</v>
      </c>
      <c r="C302" s="192">
        <f>C303+C304+C305</f>
        <v>31</v>
      </c>
      <c r="D302" s="192">
        <f>D303+D304+D305</f>
        <v>29</v>
      </c>
      <c r="E302" s="192">
        <f>E303+E304+E305</f>
        <v>3214</v>
      </c>
      <c r="F302" s="192">
        <f>F303+F304+F305</f>
        <v>1054</v>
      </c>
      <c r="G302" s="192">
        <f t="shared" ref="G302:J302" si="134">G303+G304+G305</f>
        <v>0</v>
      </c>
      <c r="H302" s="192">
        <f t="shared" si="134"/>
        <v>267</v>
      </c>
      <c r="I302" s="192">
        <f t="shared" si="134"/>
        <v>2703</v>
      </c>
      <c r="J302" s="192">
        <f t="shared" si="134"/>
        <v>7238</v>
      </c>
      <c r="K302" s="192">
        <f t="shared" ref="K302" si="135">SUM(K303:K305)</f>
        <v>0</v>
      </c>
    </row>
    <row r="303" spans="1:11" ht="15" x14ac:dyDescent="0.25">
      <c r="A303" s="188"/>
      <c r="B303" s="191" t="s">
        <v>85</v>
      </c>
      <c r="C303" s="201">
        <v>31</v>
      </c>
      <c r="D303" s="201">
        <v>29</v>
      </c>
      <c r="E303" s="192">
        <v>3111</v>
      </c>
      <c r="F303" s="192">
        <v>899</v>
      </c>
      <c r="G303" s="192"/>
      <c r="H303" s="192"/>
      <c r="I303" s="192">
        <v>2703</v>
      </c>
      <c r="J303" s="192">
        <f>E303+F303+G303+H303+I303</f>
        <v>6713</v>
      </c>
      <c r="K303" s="192"/>
    </row>
    <row r="304" spans="1:11" ht="14.25" customHeight="1" x14ac:dyDescent="0.25">
      <c r="A304" s="188"/>
      <c r="B304" s="191" t="s">
        <v>86</v>
      </c>
      <c r="C304" s="192">
        <v>0</v>
      </c>
      <c r="D304" s="192"/>
      <c r="E304" s="192">
        <v>103</v>
      </c>
      <c r="F304" s="192">
        <v>62</v>
      </c>
      <c r="G304" s="192"/>
      <c r="H304" s="192"/>
      <c r="I304" s="192"/>
      <c r="J304" s="192">
        <f t="shared" ref="J304:J305" si="136">E304+F304+G304+H304+I304</f>
        <v>165</v>
      </c>
      <c r="K304" s="192"/>
    </row>
    <row r="305" spans="1:11" x14ac:dyDescent="0.25">
      <c r="A305" s="188"/>
      <c r="B305" s="191" t="s">
        <v>91</v>
      </c>
      <c r="C305" s="192"/>
      <c r="D305" s="192"/>
      <c r="E305" s="192"/>
      <c r="F305" s="192">
        <v>93</v>
      </c>
      <c r="G305" s="192"/>
      <c r="H305" s="192">
        <v>267</v>
      </c>
      <c r="I305" s="192"/>
      <c r="J305" s="192">
        <f t="shared" si="136"/>
        <v>360</v>
      </c>
      <c r="K305" s="192"/>
    </row>
    <row r="306" spans="1:11" x14ac:dyDescent="0.25">
      <c r="A306" s="188">
        <v>2</v>
      </c>
      <c r="B306" s="191" t="s">
        <v>208</v>
      </c>
      <c r="C306" s="192">
        <f>C307+C308+C309</f>
        <v>21</v>
      </c>
      <c r="D306" s="192">
        <f>D307+D308+D309</f>
        <v>19</v>
      </c>
      <c r="E306" s="192">
        <f>E307+E308+E309</f>
        <v>2063</v>
      </c>
      <c r="F306" s="192">
        <f>F307+F308+F309</f>
        <v>672</v>
      </c>
      <c r="G306" s="192"/>
      <c r="H306" s="192"/>
      <c r="I306" s="192">
        <f>I307+I308+I309</f>
        <v>2983</v>
      </c>
      <c r="J306" s="192">
        <f>E306+F306+G306+H306+I306</f>
        <v>5718</v>
      </c>
      <c r="K306" s="192">
        <f t="shared" ref="K306" si="137">SUM(K307:K309)</f>
        <v>0</v>
      </c>
    </row>
    <row r="307" spans="1:11" x14ac:dyDescent="0.25">
      <c r="A307" s="188"/>
      <c r="B307" s="191" t="s">
        <v>85</v>
      </c>
      <c r="C307" s="192">
        <v>21</v>
      </c>
      <c r="D307" s="192">
        <v>19</v>
      </c>
      <c r="E307" s="192">
        <v>1960</v>
      </c>
      <c r="F307" s="192">
        <v>608</v>
      </c>
      <c r="G307" s="192"/>
      <c r="H307" s="192"/>
      <c r="I307" s="192">
        <v>2983</v>
      </c>
      <c r="J307" s="192">
        <f t="shared" ref="J307:J309" si="138">E307+F307+G307+H307+I307</f>
        <v>5551</v>
      </c>
      <c r="K307" s="192"/>
    </row>
    <row r="308" spans="1:11" ht="14.25" customHeight="1" x14ac:dyDescent="0.25">
      <c r="A308" s="188"/>
      <c r="B308" s="191" t="s">
        <v>86</v>
      </c>
      <c r="C308" s="192"/>
      <c r="D308" s="192"/>
      <c r="E308" s="192">
        <v>103</v>
      </c>
      <c r="F308" s="192">
        <v>64</v>
      </c>
      <c r="G308" s="192"/>
      <c r="H308" s="192"/>
      <c r="I308" s="192"/>
      <c r="J308" s="192">
        <f t="shared" si="138"/>
        <v>167</v>
      </c>
      <c r="K308" s="192"/>
    </row>
    <row r="309" spans="1:11" x14ac:dyDescent="0.25">
      <c r="A309" s="188"/>
      <c r="B309" s="191" t="s">
        <v>416</v>
      </c>
      <c r="C309" s="192"/>
      <c r="D309" s="192"/>
      <c r="E309" s="192">
        <v>0</v>
      </c>
      <c r="F309" s="192"/>
      <c r="G309" s="192"/>
      <c r="H309" s="192">
        <v>0</v>
      </c>
      <c r="I309" s="192"/>
      <c r="J309" s="192">
        <f t="shared" si="138"/>
        <v>0</v>
      </c>
      <c r="K309" s="192"/>
    </row>
    <row r="310" spans="1:11" x14ac:dyDescent="0.25">
      <c r="A310" s="188">
        <v>3</v>
      </c>
      <c r="B310" s="202" t="s">
        <v>209</v>
      </c>
      <c r="C310" s="192">
        <f>C311+C312+C313</f>
        <v>35</v>
      </c>
      <c r="D310" s="192">
        <f>D311+D312+D313</f>
        <v>28</v>
      </c>
      <c r="E310" s="192">
        <f>E311+E312+E313</f>
        <v>3067</v>
      </c>
      <c r="F310" s="192">
        <f>F311+F312+F313</f>
        <v>1147</v>
      </c>
      <c r="G310" s="192"/>
      <c r="H310" s="192">
        <f>H311+H312+H313</f>
        <v>137</v>
      </c>
      <c r="I310" s="192">
        <f>I311+I312+I313</f>
        <v>2928</v>
      </c>
      <c r="J310" s="192">
        <f>E310+F310+G310+H310+I310</f>
        <v>7279</v>
      </c>
      <c r="K310" s="192">
        <f t="shared" ref="K310" si="139">SUM(K311:K313)</f>
        <v>0</v>
      </c>
    </row>
    <row r="311" spans="1:11" x14ac:dyDescent="0.25">
      <c r="A311" s="188"/>
      <c r="B311" s="191" t="s">
        <v>85</v>
      </c>
      <c r="C311" s="192">
        <v>35</v>
      </c>
      <c r="D311" s="192">
        <v>28</v>
      </c>
      <c r="E311" s="192">
        <v>2705</v>
      </c>
      <c r="F311" s="192">
        <v>868</v>
      </c>
      <c r="G311" s="192"/>
      <c r="H311" s="192"/>
      <c r="I311" s="192">
        <v>2928</v>
      </c>
      <c r="J311" s="192">
        <f>E311+F311+G311+H311+I311</f>
        <v>6501</v>
      </c>
      <c r="K311" s="192"/>
    </row>
    <row r="312" spans="1:11" ht="15" customHeight="1" x14ac:dyDescent="0.25">
      <c r="A312" s="188"/>
      <c r="B312" s="191" t="s">
        <v>86</v>
      </c>
      <c r="C312" s="192">
        <v>0</v>
      </c>
      <c r="D312" s="192"/>
      <c r="E312" s="192">
        <v>362</v>
      </c>
      <c r="F312" s="192">
        <v>217</v>
      </c>
      <c r="G312" s="192"/>
      <c r="H312" s="192"/>
      <c r="I312" s="192"/>
      <c r="J312" s="192">
        <f t="shared" ref="J312:J316" si="140">E312+F312+G312+H312+I312</f>
        <v>579</v>
      </c>
      <c r="K312" s="192"/>
    </row>
    <row r="313" spans="1:11" x14ac:dyDescent="0.25">
      <c r="A313" s="188"/>
      <c r="B313" s="191" t="s">
        <v>89</v>
      </c>
      <c r="C313" s="192"/>
      <c r="D313" s="192"/>
      <c r="E313" s="192"/>
      <c r="F313" s="192">
        <v>62</v>
      </c>
      <c r="G313" s="192"/>
      <c r="H313" s="192">
        <v>137</v>
      </c>
      <c r="I313" s="192"/>
      <c r="J313" s="192">
        <f t="shared" si="140"/>
        <v>199</v>
      </c>
      <c r="K313" s="192"/>
    </row>
    <row r="314" spans="1:11" x14ac:dyDescent="0.25">
      <c r="A314" s="188">
        <v>4</v>
      </c>
      <c r="B314" s="191" t="s">
        <v>210</v>
      </c>
      <c r="C314" s="192">
        <f>C315+C316</f>
        <v>6</v>
      </c>
      <c r="D314" s="192">
        <f>D315+D316</f>
        <v>6</v>
      </c>
      <c r="E314" s="192">
        <f>E315+E316</f>
        <v>519</v>
      </c>
      <c r="F314" s="192">
        <f>F315+F316</f>
        <v>198</v>
      </c>
      <c r="G314" s="192"/>
      <c r="H314" s="192"/>
      <c r="I314" s="192"/>
      <c r="J314" s="192">
        <f t="shared" si="140"/>
        <v>717</v>
      </c>
      <c r="K314" s="192">
        <f t="shared" ref="K314" si="141">SUM(K315:K316)</f>
        <v>0</v>
      </c>
    </row>
    <row r="315" spans="1:11" x14ac:dyDescent="0.25">
      <c r="A315" s="188"/>
      <c r="B315" s="191" t="s">
        <v>85</v>
      </c>
      <c r="C315" s="192">
        <v>6</v>
      </c>
      <c r="D315" s="192">
        <v>6</v>
      </c>
      <c r="E315" s="192">
        <v>519</v>
      </c>
      <c r="F315" s="192">
        <v>198</v>
      </c>
      <c r="G315" s="192"/>
      <c r="H315" s="192"/>
      <c r="I315" s="192"/>
      <c r="J315" s="192">
        <f t="shared" si="140"/>
        <v>717</v>
      </c>
      <c r="K315" s="192"/>
    </row>
    <row r="316" spans="1:11" ht="16.5" customHeight="1" x14ac:dyDescent="0.25">
      <c r="A316" s="188"/>
      <c r="B316" s="191" t="s">
        <v>86</v>
      </c>
      <c r="C316" s="192">
        <v>0</v>
      </c>
      <c r="D316" s="192">
        <v>0</v>
      </c>
      <c r="E316" s="192"/>
      <c r="F316" s="192"/>
      <c r="G316" s="192"/>
      <c r="H316" s="192"/>
      <c r="I316" s="192"/>
      <c r="J316" s="192">
        <f t="shared" si="140"/>
        <v>0</v>
      </c>
      <c r="K316" s="192"/>
    </row>
    <row r="317" spans="1:11" ht="25.5" x14ac:dyDescent="0.25">
      <c r="A317" s="188">
        <v>5</v>
      </c>
      <c r="B317" s="203" t="s">
        <v>431</v>
      </c>
      <c r="C317" s="192">
        <f>C318+C319+C320</f>
        <v>32</v>
      </c>
      <c r="D317" s="192">
        <f>D318+D319+D320</f>
        <v>30</v>
      </c>
      <c r="E317" s="192">
        <f>E318+E319+E320</f>
        <v>3513</v>
      </c>
      <c r="F317" s="192">
        <f>F318+F319+F320</f>
        <v>1085</v>
      </c>
      <c r="G317" s="192">
        <f t="shared" ref="G317:I317" si="142">G318+G319+G320</f>
        <v>0</v>
      </c>
      <c r="H317" s="192">
        <f t="shared" si="142"/>
        <v>213</v>
      </c>
      <c r="I317" s="192">
        <f t="shared" si="142"/>
        <v>450</v>
      </c>
      <c r="J317" s="192">
        <f>J318+J319+J320</f>
        <v>5261</v>
      </c>
      <c r="K317" s="192">
        <f t="shared" ref="K317" si="143">SUM(K318:K320)</f>
        <v>0</v>
      </c>
    </row>
    <row r="318" spans="1:11" x14ac:dyDescent="0.25">
      <c r="A318" s="188"/>
      <c r="B318" s="191" t="s">
        <v>85</v>
      </c>
      <c r="C318" s="192">
        <v>32</v>
      </c>
      <c r="D318" s="192">
        <v>30</v>
      </c>
      <c r="E318" s="192">
        <v>3410</v>
      </c>
      <c r="F318" s="192">
        <v>930</v>
      </c>
      <c r="G318" s="192"/>
      <c r="H318" s="192"/>
      <c r="I318" s="192">
        <v>450</v>
      </c>
      <c r="J318" s="192">
        <f>E318+F318+G318+H318+I318</f>
        <v>4790</v>
      </c>
      <c r="K318" s="192"/>
    </row>
    <row r="319" spans="1:11" ht="16.5" customHeight="1" x14ac:dyDescent="0.25">
      <c r="A319" s="188"/>
      <c r="B319" s="191" t="s">
        <v>86</v>
      </c>
      <c r="C319" s="192"/>
      <c r="D319" s="192"/>
      <c r="E319" s="192">
        <v>103</v>
      </c>
      <c r="F319" s="192">
        <v>62</v>
      </c>
      <c r="G319" s="192"/>
      <c r="H319" s="192"/>
      <c r="I319" s="192"/>
      <c r="J319" s="192">
        <f t="shared" ref="J319:J321" si="144">E319+F319+G319+H319+I319</f>
        <v>165</v>
      </c>
      <c r="K319" s="192"/>
    </row>
    <row r="320" spans="1:11" x14ac:dyDescent="0.25">
      <c r="A320" s="188"/>
      <c r="B320" s="191" t="s">
        <v>91</v>
      </c>
      <c r="C320" s="192"/>
      <c r="D320" s="192"/>
      <c r="E320" s="192"/>
      <c r="F320" s="192">
        <v>93</v>
      </c>
      <c r="G320" s="192"/>
      <c r="H320" s="192">
        <v>213</v>
      </c>
      <c r="I320" s="192"/>
      <c r="J320" s="192">
        <f t="shared" si="144"/>
        <v>306</v>
      </c>
      <c r="K320" s="192"/>
    </row>
    <row r="321" spans="1:11" ht="25.5" x14ac:dyDescent="0.25">
      <c r="A321" s="188">
        <v>6</v>
      </c>
      <c r="B321" s="191" t="s">
        <v>568</v>
      </c>
      <c r="C321" s="192"/>
      <c r="D321" s="192"/>
      <c r="E321" s="192"/>
      <c r="F321" s="192"/>
      <c r="G321" s="192"/>
      <c r="H321" s="192"/>
      <c r="I321" s="192">
        <v>350</v>
      </c>
      <c r="J321" s="192">
        <f t="shared" si="144"/>
        <v>350</v>
      </c>
      <c r="K321" s="192"/>
    </row>
    <row r="322" spans="1:11" s="187" customFormat="1" x14ac:dyDescent="0.25">
      <c r="A322" s="185" t="s">
        <v>211</v>
      </c>
      <c r="B322" s="190" t="s">
        <v>515</v>
      </c>
      <c r="C322" s="189">
        <f>SUM(C323:C348)</f>
        <v>0</v>
      </c>
      <c r="D322" s="189">
        <f>SUM(D323:D348)</f>
        <v>0</v>
      </c>
      <c r="E322" s="189">
        <v>0</v>
      </c>
      <c r="F322" s="189">
        <f>SUM(F323:F348)</f>
        <v>0</v>
      </c>
      <c r="G322" s="189">
        <f>SUM(G323:G348)</f>
        <v>0</v>
      </c>
      <c r="H322" s="189">
        <f>SUM(H323:H348)</f>
        <v>0</v>
      </c>
      <c r="I322" s="189">
        <f>SUM(I323:I348)</f>
        <v>2350</v>
      </c>
      <c r="J322" s="189">
        <f>SUM(J323:J348)</f>
        <v>2350</v>
      </c>
      <c r="K322" s="189">
        <f>SUM(K323:K349)</f>
        <v>0</v>
      </c>
    </row>
    <row r="323" spans="1:11" x14ac:dyDescent="0.25">
      <c r="A323" s="188">
        <v>1</v>
      </c>
      <c r="B323" s="191" t="s">
        <v>212</v>
      </c>
      <c r="C323" s="192"/>
      <c r="D323" s="192"/>
      <c r="E323" s="192"/>
      <c r="F323" s="192"/>
      <c r="G323" s="192"/>
      <c r="H323" s="192"/>
      <c r="I323" s="192">
        <v>120</v>
      </c>
      <c r="J323" s="192">
        <v>120</v>
      </c>
      <c r="K323" s="192"/>
    </row>
    <row r="324" spans="1:11" x14ac:dyDescent="0.25">
      <c r="A324" s="188">
        <v>2</v>
      </c>
      <c r="B324" s="191" t="s">
        <v>213</v>
      </c>
      <c r="C324" s="192"/>
      <c r="D324" s="192"/>
      <c r="E324" s="192">
        <v>0</v>
      </c>
      <c r="F324" s="192"/>
      <c r="G324" s="192"/>
      <c r="H324" s="192"/>
      <c r="I324" s="192">
        <v>60</v>
      </c>
      <c r="J324" s="192">
        <f t="shared" ref="J324:J325" si="145">E324+F324+G324+H324+I324</f>
        <v>60</v>
      </c>
      <c r="K324" s="192"/>
    </row>
    <row r="325" spans="1:11" x14ac:dyDescent="0.25">
      <c r="A325" s="188">
        <v>3</v>
      </c>
      <c r="B325" s="191" t="s">
        <v>432</v>
      </c>
      <c r="C325" s="192"/>
      <c r="D325" s="192"/>
      <c r="E325" s="192"/>
      <c r="F325" s="192"/>
      <c r="G325" s="192"/>
      <c r="H325" s="192"/>
      <c r="I325" s="192">
        <v>100</v>
      </c>
      <c r="J325" s="192">
        <f t="shared" si="145"/>
        <v>100</v>
      </c>
      <c r="K325" s="192"/>
    </row>
    <row r="326" spans="1:11" ht="25.5" x14ac:dyDescent="0.25">
      <c r="A326" s="188">
        <v>4</v>
      </c>
      <c r="B326" s="191" t="s">
        <v>433</v>
      </c>
      <c r="C326" s="192"/>
      <c r="D326" s="192"/>
      <c r="E326" s="192"/>
      <c r="F326" s="192"/>
      <c r="G326" s="192"/>
      <c r="H326" s="192"/>
      <c r="I326" s="192">
        <v>60</v>
      </c>
      <c r="J326" s="192">
        <v>60</v>
      </c>
      <c r="K326" s="192"/>
    </row>
    <row r="327" spans="1:11" ht="25.5" x14ac:dyDescent="0.25">
      <c r="A327" s="188">
        <v>5</v>
      </c>
      <c r="B327" s="191" t="s">
        <v>214</v>
      </c>
      <c r="C327" s="192"/>
      <c r="D327" s="192"/>
      <c r="E327" s="192">
        <v>0</v>
      </c>
      <c r="F327" s="192"/>
      <c r="G327" s="192"/>
      <c r="H327" s="192"/>
      <c r="I327" s="192">
        <v>60</v>
      </c>
      <c r="J327" s="192">
        <f t="shared" ref="J327" si="146">E327+F327+G327+H327+I327</f>
        <v>60</v>
      </c>
      <c r="K327" s="192"/>
    </row>
    <row r="328" spans="1:11" x14ac:dyDescent="0.25">
      <c r="A328" s="188">
        <v>6</v>
      </c>
      <c r="B328" s="191" t="s">
        <v>215</v>
      </c>
      <c r="C328" s="192"/>
      <c r="D328" s="192"/>
      <c r="E328" s="192">
        <v>0</v>
      </c>
      <c r="F328" s="192"/>
      <c r="G328" s="192"/>
      <c r="H328" s="192"/>
      <c r="I328" s="192">
        <v>80</v>
      </c>
      <c r="J328" s="192">
        <v>80</v>
      </c>
      <c r="K328" s="192"/>
    </row>
    <row r="329" spans="1:11" x14ac:dyDescent="0.25">
      <c r="A329" s="188">
        <v>7</v>
      </c>
      <c r="B329" s="191" t="s">
        <v>216</v>
      </c>
      <c r="C329" s="192"/>
      <c r="D329" s="192"/>
      <c r="E329" s="192">
        <v>0</v>
      </c>
      <c r="F329" s="192"/>
      <c r="G329" s="192"/>
      <c r="H329" s="192"/>
      <c r="I329" s="192">
        <v>110</v>
      </c>
      <c r="J329" s="192">
        <f t="shared" ref="J329:J331" si="147">E329+F329+G329+H329+I329</f>
        <v>110</v>
      </c>
      <c r="K329" s="192"/>
    </row>
    <row r="330" spans="1:11" x14ac:dyDescent="0.25">
      <c r="A330" s="188">
        <v>8</v>
      </c>
      <c r="B330" s="191" t="s">
        <v>217</v>
      </c>
      <c r="C330" s="192"/>
      <c r="D330" s="192"/>
      <c r="E330" s="192">
        <v>0</v>
      </c>
      <c r="F330" s="192"/>
      <c r="G330" s="192"/>
      <c r="H330" s="192"/>
      <c r="I330" s="192">
        <v>110</v>
      </c>
      <c r="J330" s="192">
        <f t="shared" si="147"/>
        <v>110</v>
      </c>
      <c r="K330" s="192"/>
    </row>
    <row r="331" spans="1:11" ht="25.5" x14ac:dyDescent="0.25">
      <c r="A331" s="188">
        <v>9</v>
      </c>
      <c r="B331" s="191" t="s">
        <v>218</v>
      </c>
      <c r="C331" s="192"/>
      <c r="D331" s="192"/>
      <c r="E331" s="192">
        <v>0</v>
      </c>
      <c r="F331" s="192"/>
      <c r="G331" s="192"/>
      <c r="H331" s="192"/>
      <c r="I331" s="192">
        <v>130</v>
      </c>
      <c r="J331" s="192">
        <f t="shared" si="147"/>
        <v>130</v>
      </c>
      <c r="K331" s="192"/>
    </row>
    <row r="332" spans="1:11" x14ac:dyDescent="0.25">
      <c r="A332" s="188">
        <v>10</v>
      </c>
      <c r="B332" s="191" t="s">
        <v>219</v>
      </c>
      <c r="C332" s="192"/>
      <c r="D332" s="192"/>
      <c r="E332" s="192">
        <v>0</v>
      </c>
      <c r="F332" s="192"/>
      <c r="G332" s="192"/>
      <c r="H332" s="192"/>
      <c r="I332" s="192">
        <v>60</v>
      </c>
      <c r="J332" s="192">
        <v>60</v>
      </c>
      <c r="K332" s="192"/>
    </row>
    <row r="333" spans="1:11" ht="25.5" x14ac:dyDescent="0.25">
      <c r="A333" s="188">
        <v>11</v>
      </c>
      <c r="B333" s="191" t="s">
        <v>220</v>
      </c>
      <c r="C333" s="192"/>
      <c r="D333" s="192"/>
      <c r="E333" s="192">
        <v>0</v>
      </c>
      <c r="F333" s="192"/>
      <c r="G333" s="192"/>
      <c r="H333" s="192"/>
      <c r="I333" s="192">
        <v>110</v>
      </c>
      <c r="J333" s="192">
        <f t="shared" ref="J333:J337" si="148">E333+F333+G333+H333+I333</f>
        <v>110</v>
      </c>
      <c r="K333" s="192"/>
    </row>
    <row r="334" spans="1:11" x14ac:dyDescent="0.25">
      <c r="A334" s="188">
        <v>12</v>
      </c>
      <c r="B334" s="191" t="s">
        <v>221</v>
      </c>
      <c r="C334" s="192"/>
      <c r="D334" s="192"/>
      <c r="E334" s="192">
        <v>0</v>
      </c>
      <c r="F334" s="192"/>
      <c r="G334" s="192"/>
      <c r="H334" s="192"/>
      <c r="I334" s="192">
        <v>60</v>
      </c>
      <c r="J334" s="192">
        <f t="shared" si="148"/>
        <v>60</v>
      </c>
      <c r="K334" s="192"/>
    </row>
    <row r="335" spans="1:11" ht="25.5" x14ac:dyDescent="0.25">
      <c r="A335" s="188">
        <v>13</v>
      </c>
      <c r="B335" s="191" t="s">
        <v>222</v>
      </c>
      <c r="C335" s="192"/>
      <c r="D335" s="192"/>
      <c r="E335" s="192">
        <v>0</v>
      </c>
      <c r="F335" s="192"/>
      <c r="G335" s="192"/>
      <c r="H335" s="192"/>
      <c r="I335" s="192">
        <v>60</v>
      </c>
      <c r="J335" s="192">
        <f t="shared" si="148"/>
        <v>60</v>
      </c>
      <c r="K335" s="192"/>
    </row>
    <row r="336" spans="1:11" ht="25.5" x14ac:dyDescent="0.25">
      <c r="A336" s="188">
        <v>14</v>
      </c>
      <c r="B336" s="191" t="s">
        <v>223</v>
      </c>
      <c r="C336" s="192"/>
      <c r="D336" s="192"/>
      <c r="E336" s="192">
        <v>0</v>
      </c>
      <c r="F336" s="192"/>
      <c r="G336" s="192"/>
      <c r="H336" s="192"/>
      <c r="I336" s="192">
        <v>60</v>
      </c>
      <c r="J336" s="192">
        <f t="shared" si="148"/>
        <v>60</v>
      </c>
      <c r="K336" s="192"/>
    </row>
    <row r="337" spans="1:11" ht="25.5" x14ac:dyDescent="0.25">
      <c r="A337" s="188">
        <v>15</v>
      </c>
      <c r="B337" s="191" t="s">
        <v>434</v>
      </c>
      <c r="C337" s="192"/>
      <c r="D337" s="192"/>
      <c r="E337" s="192">
        <v>0</v>
      </c>
      <c r="F337" s="192"/>
      <c r="G337" s="192"/>
      <c r="H337" s="192"/>
      <c r="I337" s="192">
        <v>130</v>
      </c>
      <c r="J337" s="192">
        <f t="shared" si="148"/>
        <v>130</v>
      </c>
      <c r="K337" s="192"/>
    </row>
    <row r="338" spans="1:11" x14ac:dyDescent="0.25">
      <c r="A338" s="188">
        <v>16</v>
      </c>
      <c r="B338" s="191" t="s">
        <v>224</v>
      </c>
      <c r="C338" s="192"/>
      <c r="D338" s="192"/>
      <c r="E338" s="192">
        <v>0</v>
      </c>
      <c r="F338" s="192"/>
      <c r="G338" s="192"/>
      <c r="H338" s="192"/>
      <c r="I338" s="192">
        <v>60</v>
      </c>
      <c r="J338" s="192">
        <v>60</v>
      </c>
      <c r="K338" s="192"/>
    </row>
    <row r="339" spans="1:11" x14ac:dyDescent="0.25">
      <c r="A339" s="188">
        <v>17</v>
      </c>
      <c r="B339" s="191" t="s">
        <v>225</v>
      </c>
      <c r="C339" s="192"/>
      <c r="D339" s="192"/>
      <c r="E339" s="192">
        <v>0</v>
      </c>
      <c r="F339" s="192"/>
      <c r="G339" s="192"/>
      <c r="H339" s="192"/>
      <c r="I339" s="192">
        <v>50</v>
      </c>
      <c r="J339" s="192">
        <v>50</v>
      </c>
      <c r="K339" s="192"/>
    </row>
    <row r="340" spans="1:11" ht="25.5" x14ac:dyDescent="0.25">
      <c r="A340" s="188">
        <v>18</v>
      </c>
      <c r="B340" s="197" t="s">
        <v>226</v>
      </c>
      <c r="C340" s="192"/>
      <c r="D340" s="192"/>
      <c r="E340" s="192">
        <v>0</v>
      </c>
      <c r="F340" s="192"/>
      <c r="G340" s="192"/>
      <c r="H340" s="192"/>
      <c r="I340" s="192">
        <v>150</v>
      </c>
      <c r="J340" s="192">
        <f t="shared" ref="J340:J341" si="149">E340+F340+G340+H340+I340</f>
        <v>150</v>
      </c>
      <c r="K340" s="192"/>
    </row>
    <row r="341" spans="1:11" ht="29.25" customHeight="1" x14ac:dyDescent="0.25">
      <c r="A341" s="188">
        <v>19</v>
      </c>
      <c r="B341" s="191" t="s">
        <v>227</v>
      </c>
      <c r="C341" s="192"/>
      <c r="D341" s="192"/>
      <c r="E341" s="192">
        <v>0</v>
      </c>
      <c r="F341" s="192"/>
      <c r="G341" s="192"/>
      <c r="H341" s="192"/>
      <c r="I341" s="192">
        <v>150</v>
      </c>
      <c r="J341" s="192">
        <f t="shared" si="149"/>
        <v>150</v>
      </c>
      <c r="K341" s="192"/>
    </row>
    <row r="342" spans="1:11" x14ac:dyDescent="0.25">
      <c r="A342" s="188">
        <v>20</v>
      </c>
      <c r="B342" s="191" t="s">
        <v>228</v>
      </c>
      <c r="C342" s="192"/>
      <c r="D342" s="192"/>
      <c r="E342" s="192">
        <v>0</v>
      </c>
      <c r="F342" s="192"/>
      <c r="G342" s="192"/>
      <c r="H342" s="192"/>
      <c r="I342" s="192">
        <v>90</v>
      </c>
      <c r="J342" s="192">
        <v>90</v>
      </c>
      <c r="K342" s="192"/>
    </row>
    <row r="343" spans="1:11" x14ac:dyDescent="0.25">
      <c r="A343" s="188">
        <v>21</v>
      </c>
      <c r="B343" s="191" t="s">
        <v>229</v>
      </c>
      <c r="C343" s="192"/>
      <c r="D343" s="192"/>
      <c r="E343" s="192">
        <v>0</v>
      </c>
      <c r="F343" s="192"/>
      <c r="G343" s="192"/>
      <c r="H343" s="192"/>
      <c r="I343" s="192">
        <v>50</v>
      </c>
      <c r="J343" s="192">
        <v>50</v>
      </c>
      <c r="K343" s="192"/>
    </row>
    <row r="344" spans="1:11" x14ac:dyDescent="0.25">
      <c r="A344" s="188">
        <v>22</v>
      </c>
      <c r="B344" s="191" t="s">
        <v>230</v>
      </c>
      <c r="C344" s="192"/>
      <c r="D344" s="192"/>
      <c r="E344" s="192">
        <v>0</v>
      </c>
      <c r="F344" s="192"/>
      <c r="G344" s="192"/>
      <c r="H344" s="192"/>
      <c r="I344" s="192">
        <v>110</v>
      </c>
      <c r="J344" s="192">
        <f t="shared" ref="J344" si="150">E344+F344+G344+H344+I344</f>
        <v>110</v>
      </c>
      <c r="K344" s="192"/>
    </row>
    <row r="345" spans="1:11" x14ac:dyDescent="0.25">
      <c r="A345" s="188">
        <v>23</v>
      </c>
      <c r="B345" s="191" t="s">
        <v>231</v>
      </c>
      <c r="C345" s="192"/>
      <c r="D345" s="192"/>
      <c r="E345" s="192">
        <v>0</v>
      </c>
      <c r="F345" s="192"/>
      <c r="G345" s="192"/>
      <c r="H345" s="192"/>
      <c r="I345" s="192">
        <v>120</v>
      </c>
      <c r="J345" s="192">
        <v>120</v>
      </c>
      <c r="K345" s="192"/>
    </row>
    <row r="346" spans="1:11" ht="25.5" x14ac:dyDescent="0.25">
      <c r="A346" s="188">
        <v>24</v>
      </c>
      <c r="B346" s="204" t="s">
        <v>232</v>
      </c>
      <c r="C346" s="192"/>
      <c r="D346" s="192"/>
      <c r="E346" s="192">
        <v>0</v>
      </c>
      <c r="F346" s="192"/>
      <c r="G346" s="192"/>
      <c r="H346" s="192"/>
      <c r="I346" s="192">
        <v>50</v>
      </c>
      <c r="J346" s="192">
        <f t="shared" ref="J346" si="151">E346+F346+G346+H346+I346</f>
        <v>50</v>
      </c>
      <c r="K346" s="192"/>
    </row>
    <row r="347" spans="1:11" ht="25.5" x14ac:dyDescent="0.25">
      <c r="A347" s="188">
        <v>25</v>
      </c>
      <c r="B347" s="197" t="s">
        <v>233</v>
      </c>
      <c r="C347" s="192"/>
      <c r="D347" s="192"/>
      <c r="E347" s="192"/>
      <c r="F347" s="192"/>
      <c r="G347" s="192"/>
      <c r="H347" s="192"/>
      <c r="I347" s="192">
        <v>100</v>
      </c>
      <c r="J347" s="192">
        <v>100</v>
      </c>
      <c r="K347" s="192"/>
    </row>
    <row r="348" spans="1:11" x14ac:dyDescent="0.25">
      <c r="A348" s="188">
        <v>26</v>
      </c>
      <c r="B348" s="191" t="s">
        <v>234</v>
      </c>
      <c r="C348" s="192"/>
      <c r="D348" s="192"/>
      <c r="E348" s="192"/>
      <c r="F348" s="192"/>
      <c r="G348" s="192"/>
      <c r="H348" s="192"/>
      <c r="I348" s="192">
        <v>110</v>
      </c>
      <c r="J348" s="192">
        <v>110</v>
      </c>
      <c r="K348" s="192"/>
    </row>
    <row r="349" spans="1:11" x14ac:dyDescent="0.25">
      <c r="A349" s="188"/>
      <c r="B349" s="204"/>
      <c r="C349" s="192"/>
      <c r="D349" s="192"/>
      <c r="E349" s="192"/>
      <c r="F349" s="192"/>
      <c r="G349" s="192"/>
      <c r="H349" s="192"/>
      <c r="I349" s="192"/>
      <c r="J349" s="192"/>
      <c r="K349" s="192"/>
    </row>
    <row r="350" spans="1:11" x14ac:dyDescent="0.25">
      <c r="A350" s="205"/>
      <c r="B350" s="206"/>
      <c r="C350" s="206"/>
      <c r="D350" s="206"/>
      <c r="E350" s="206"/>
      <c r="F350" s="206"/>
      <c r="G350" s="206"/>
      <c r="H350" s="206"/>
      <c r="I350" s="206"/>
      <c r="J350" s="206"/>
      <c r="K350" s="206"/>
    </row>
    <row r="351" spans="1:11" x14ac:dyDescent="0.25">
      <c r="A351" s="205"/>
      <c r="B351" s="206"/>
      <c r="C351" s="206"/>
      <c r="D351" s="206"/>
      <c r="E351" s="206"/>
      <c r="F351" s="206"/>
      <c r="G351" s="206"/>
      <c r="H351" s="206"/>
      <c r="I351" s="206"/>
      <c r="J351" s="206"/>
      <c r="K351" s="206"/>
    </row>
    <row r="352" spans="1:11" ht="15.75" x14ac:dyDescent="0.25">
      <c r="I352" s="509"/>
      <c r="J352" s="509"/>
      <c r="K352" s="509"/>
    </row>
  </sheetData>
  <mergeCells count="5">
    <mergeCell ref="A1:K1"/>
    <mergeCell ref="A2:K2"/>
    <mergeCell ref="A3:K3"/>
    <mergeCell ref="J4:K4"/>
    <mergeCell ref="I352:K352"/>
  </mergeCells>
  <printOptions horizontalCentered="1"/>
  <pageMargins left="0.25" right="0.25" top="0.75" bottom="0.75" header="0.17" footer="0.2"/>
  <pageSetup paperSize="9" scale="98" fitToHeight="0" orientation="landscape" r:id="rId1"/>
  <headerFooter scaleWithDoc="0"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96"/>
  <sheetViews>
    <sheetView zoomScale="120" zoomScaleNormal="120" workbookViewId="0">
      <selection activeCell="E11" sqref="E11"/>
    </sheetView>
  </sheetViews>
  <sheetFormatPr defaultColWidth="9.140625" defaultRowHeight="15" x14ac:dyDescent="0.25"/>
  <cols>
    <col min="1" max="1" width="5.5703125" style="220" customWidth="1"/>
    <col min="2" max="2" width="39.140625" style="207" customWidth="1"/>
    <col min="3" max="3" width="9.28515625" style="207" customWidth="1"/>
    <col min="4" max="4" width="9.140625" style="207"/>
    <col min="5" max="5" width="11.140625" style="207" customWidth="1"/>
    <col min="6" max="6" width="9" style="207" customWidth="1"/>
    <col min="7" max="7" width="10.7109375" style="207" customWidth="1"/>
    <col min="8" max="8" width="10.140625" style="207" customWidth="1"/>
    <col min="9" max="9" width="11.140625" style="207" customWidth="1"/>
    <col min="10" max="10" width="10.140625" style="207" customWidth="1"/>
    <col min="11" max="16384" width="9.140625" style="207"/>
  </cols>
  <sheetData>
    <row r="1" spans="1:10" ht="18.75" x14ac:dyDescent="0.25">
      <c r="A1" s="532" t="s">
        <v>236</v>
      </c>
      <c r="B1" s="532"/>
      <c r="C1" s="532"/>
      <c r="D1" s="532"/>
      <c r="E1" s="532"/>
      <c r="F1" s="532"/>
      <c r="G1" s="532"/>
      <c r="H1" s="532"/>
      <c r="I1" s="532"/>
      <c r="J1" s="532"/>
    </row>
    <row r="2" spans="1:10" ht="15.75" x14ac:dyDescent="0.25">
      <c r="A2" s="533" t="s">
        <v>536</v>
      </c>
      <c r="B2" s="533"/>
      <c r="C2" s="533"/>
      <c r="D2" s="533"/>
      <c r="E2" s="533"/>
      <c r="F2" s="533"/>
      <c r="G2" s="533"/>
      <c r="H2" s="533"/>
      <c r="I2" s="533"/>
      <c r="J2" s="533"/>
    </row>
    <row r="3" spans="1:10" ht="15.75" x14ac:dyDescent="0.25">
      <c r="A3" s="534" t="str">
        <f>PL03.QLHC!A3</f>
        <v>(Ban hành kèm theo Nghị quyết số 96/NQ-HĐND ngày 16/12/2022 của HĐND tỉnh)</v>
      </c>
      <c r="B3" s="534"/>
      <c r="C3" s="534"/>
      <c r="D3" s="534"/>
      <c r="E3" s="534"/>
      <c r="F3" s="534"/>
      <c r="G3" s="534"/>
      <c r="H3" s="534"/>
      <c r="I3" s="534"/>
      <c r="J3" s="534"/>
    </row>
    <row r="4" spans="1:10" ht="22.5" customHeight="1" x14ac:dyDescent="0.25">
      <c r="A4" s="208"/>
      <c r="B4" s="209"/>
      <c r="C4" s="209"/>
      <c r="D4" s="209"/>
      <c r="E4" s="209" t="s">
        <v>237</v>
      </c>
      <c r="F4" s="209"/>
      <c r="G4" s="209"/>
      <c r="H4" s="535" t="s">
        <v>437</v>
      </c>
      <c r="I4" s="535"/>
      <c r="J4" s="535"/>
    </row>
    <row r="5" spans="1:10" s="210" customFormat="1" ht="30.75" customHeight="1" x14ac:dyDescent="0.25">
      <c r="A5" s="536" t="s">
        <v>8</v>
      </c>
      <c r="B5" s="537" t="s">
        <v>238</v>
      </c>
      <c r="C5" s="537" t="s">
        <v>239</v>
      </c>
      <c r="D5" s="537"/>
      <c r="E5" s="537" t="s">
        <v>438</v>
      </c>
      <c r="F5" s="537" t="s">
        <v>240</v>
      </c>
      <c r="G5" s="537" t="s">
        <v>241</v>
      </c>
      <c r="H5" s="537" t="s">
        <v>242</v>
      </c>
      <c r="I5" s="537" t="s">
        <v>522</v>
      </c>
      <c r="J5" s="537" t="s">
        <v>537</v>
      </c>
    </row>
    <row r="6" spans="1:10" s="210" customFormat="1" ht="15" customHeight="1" x14ac:dyDescent="0.25">
      <c r="A6" s="536"/>
      <c r="B6" s="537"/>
      <c r="C6" s="537" t="s">
        <v>243</v>
      </c>
      <c r="D6" s="537" t="s">
        <v>244</v>
      </c>
      <c r="E6" s="537" t="s">
        <v>245</v>
      </c>
      <c r="F6" s="537"/>
      <c r="G6" s="537"/>
      <c r="H6" s="537"/>
      <c r="I6" s="537"/>
      <c r="J6" s="537"/>
    </row>
    <row r="7" spans="1:10" s="210" customFormat="1" ht="25.5" customHeight="1" x14ac:dyDescent="0.25">
      <c r="A7" s="536"/>
      <c r="B7" s="537"/>
      <c r="C7" s="537"/>
      <c r="D7" s="537"/>
      <c r="E7" s="537"/>
      <c r="F7" s="537"/>
      <c r="G7" s="537"/>
      <c r="H7" s="537"/>
      <c r="I7" s="537"/>
      <c r="J7" s="537"/>
    </row>
    <row r="8" spans="1:10" ht="20.25" customHeight="1" x14ac:dyDescent="0.25">
      <c r="A8" s="211"/>
      <c r="B8" s="212" t="s">
        <v>411</v>
      </c>
      <c r="C8" s="107">
        <f t="shared" ref="C8:J8" si="0">C9+C14+C19+C24+C30+C36+C37+C39+C40+C43+C44+C45+C46+C51+C54+C57+C58+C59+C60+C61+C62+C63+C64+C65+C66+C67+C68+C69+C70+C71+C72+C74+C75+C76+C77+C78+C79+C80+C81+C82+C83+C84+C85+C86+C87+C88+C89+C90+C91+C92+C93+C94</f>
        <v>402</v>
      </c>
      <c r="D8" s="107">
        <f t="shared" si="0"/>
        <v>383</v>
      </c>
      <c r="E8" s="107">
        <f t="shared" si="0"/>
        <v>45765</v>
      </c>
      <c r="F8" s="107">
        <f t="shared" si="0"/>
        <v>1700</v>
      </c>
      <c r="G8" s="107">
        <f t="shared" si="0"/>
        <v>10788</v>
      </c>
      <c r="H8" s="107">
        <f t="shared" si="0"/>
        <v>106151</v>
      </c>
      <c r="I8" s="107">
        <f t="shared" si="0"/>
        <v>140544.77399999998</v>
      </c>
      <c r="J8" s="107">
        <f t="shared" si="0"/>
        <v>304948.77399999998</v>
      </c>
    </row>
    <row r="9" spans="1:10" ht="21" customHeight="1" x14ac:dyDescent="0.25">
      <c r="A9" s="213">
        <v>1</v>
      </c>
      <c r="B9" s="121" t="s">
        <v>523</v>
      </c>
      <c r="C9" s="111">
        <f>C10</f>
        <v>43</v>
      </c>
      <c r="D9" s="111">
        <f t="shared" ref="D9:I9" si="1">D10</f>
        <v>40</v>
      </c>
      <c r="E9" s="111">
        <f t="shared" si="1"/>
        <v>5575</v>
      </c>
      <c r="F9" s="111">
        <f t="shared" si="1"/>
        <v>292</v>
      </c>
      <c r="G9" s="111">
        <f t="shared" si="1"/>
        <v>1333</v>
      </c>
      <c r="H9" s="111">
        <f t="shared" si="1"/>
        <v>2450</v>
      </c>
      <c r="I9" s="111">
        <f t="shared" si="1"/>
        <v>0</v>
      </c>
      <c r="J9" s="111">
        <f>J10</f>
        <v>9650</v>
      </c>
    </row>
    <row r="10" spans="1:10" ht="21" customHeight="1" x14ac:dyDescent="0.25">
      <c r="A10" s="213" t="s">
        <v>246</v>
      </c>
      <c r="B10" s="121" t="s">
        <v>247</v>
      </c>
      <c r="C10" s="111">
        <f>C11+C12+C13</f>
        <v>43</v>
      </c>
      <c r="D10" s="111">
        <f t="shared" ref="D10:G10" si="2">D11+D12+D13</f>
        <v>40</v>
      </c>
      <c r="E10" s="111">
        <f>E11+E12+E13</f>
        <v>5575</v>
      </c>
      <c r="F10" s="111">
        <f t="shared" si="2"/>
        <v>292</v>
      </c>
      <c r="G10" s="111">
        <f t="shared" si="2"/>
        <v>1333</v>
      </c>
      <c r="H10" s="111">
        <v>2450</v>
      </c>
      <c r="I10" s="111">
        <f>I11+I13</f>
        <v>0</v>
      </c>
      <c r="J10" s="111">
        <f>E10+F10+G10+H10</f>
        <v>9650</v>
      </c>
    </row>
    <row r="11" spans="1:10" ht="21" customHeight="1" x14ac:dyDescent="0.25">
      <c r="A11" s="213" t="s">
        <v>63</v>
      </c>
      <c r="B11" s="121" t="s">
        <v>239</v>
      </c>
      <c r="C11" s="111">
        <v>36</v>
      </c>
      <c r="D11" s="111">
        <v>36</v>
      </c>
      <c r="E11" s="111">
        <v>5420</v>
      </c>
      <c r="F11" s="111"/>
      <c r="G11" s="111">
        <f>C11*31</f>
        <v>1116</v>
      </c>
      <c r="H11" s="111"/>
      <c r="I11" s="111"/>
      <c r="J11" s="111">
        <f t="shared" ref="J11:J13" si="3">E11+F11+G11+H11</f>
        <v>6536</v>
      </c>
    </row>
    <row r="12" spans="1:10" ht="21" customHeight="1" x14ac:dyDescent="0.25">
      <c r="A12" s="213" t="s">
        <v>63</v>
      </c>
      <c r="B12" s="121" t="s">
        <v>250</v>
      </c>
      <c r="C12" s="111">
        <v>3</v>
      </c>
      <c r="D12" s="111"/>
      <c r="E12" s="111">
        <f>155</f>
        <v>155</v>
      </c>
      <c r="F12" s="111"/>
      <c r="G12" s="111">
        <f>C12*31</f>
        <v>93</v>
      </c>
      <c r="H12" s="111"/>
      <c r="I12" s="111"/>
      <c r="J12" s="111">
        <f t="shared" si="3"/>
        <v>248</v>
      </c>
    </row>
    <row r="13" spans="1:10" ht="21" customHeight="1" x14ac:dyDescent="0.25">
      <c r="A13" s="213" t="s">
        <v>63</v>
      </c>
      <c r="B13" s="121" t="s">
        <v>235</v>
      </c>
      <c r="C13" s="111">
        <v>4</v>
      </c>
      <c r="D13" s="111">
        <v>4</v>
      </c>
      <c r="E13" s="111"/>
      <c r="F13" s="111">
        <v>292</v>
      </c>
      <c r="G13" s="111">
        <f>C13*31</f>
        <v>124</v>
      </c>
      <c r="H13" s="111"/>
      <c r="I13" s="111"/>
      <c r="J13" s="111">
        <f t="shared" si="3"/>
        <v>416</v>
      </c>
    </row>
    <row r="14" spans="1:10" ht="21" customHeight="1" x14ac:dyDescent="0.25">
      <c r="A14" s="213">
        <v>2</v>
      </c>
      <c r="B14" s="121" t="s">
        <v>248</v>
      </c>
      <c r="C14" s="111">
        <f t="shared" ref="C14:I14" si="4">C15+C18</f>
        <v>169</v>
      </c>
      <c r="D14" s="111">
        <f t="shared" si="4"/>
        <v>169</v>
      </c>
      <c r="E14" s="111">
        <f t="shared" si="4"/>
        <v>22134</v>
      </c>
      <c r="F14" s="111">
        <f t="shared" si="4"/>
        <v>541</v>
      </c>
      <c r="G14" s="111">
        <f t="shared" si="4"/>
        <v>5239</v>
      </c>
      <c r="H14" s="111">
        <f t="shared" si="4"/>
        <v>0</v>
      </c>
      <c r="I14" s="111">
        <f t="shared" si="4"/>
        <v>792.38179999999988</v>
      </c>
      <c r="J14" s="111">
        <f>J15+J18</f>
        <v>28706.381799999999</v>
      </c>
    </row>
    <row r="15" spans="1:10" ht="21" customHeight="1" x14ac:dyDescent="0.25">
      <c r="A15" s="213" t="s">
        <v>246</v>
      </c>
      <c r="B15" s="121" t="s">
        <v>247</v>
      </c>
      <c r="C15" s="111">
        <f>SUM(C16:C17)</f>
        <v>169</v>
      </c>
      <c r="D15" s="111">
        <f t="shared" ref="D15:J15" si="5">SUM(D16:D17)</f>
        <v>169</v>
      </c>
      <c r="E15" s="111">
        <f t="shared" si="5"/>
        <v>22134</v>
      </c>
      <c r="F15" s="111">
        <f t="shared" si="5"/>
        <v>541</v>
      </c>
      <c r="G15" s="111">
        <f t="shared" si="5"/>
        <v>5239</v>
      </c>
      <c r="H15" s="111">
        <f t="shared" si="5"/>
        <v>0</v>
      </c>
      <c r="I15" s="111">
        <f t="shared" si="5"/>
        <v>0</v>
      </c>
      <c r="J15" s="111">
        <f t="shared" si="5"/>
        <v>27914</v>
      </c>
    </row>
    <row r="16" spans="1:10" ht="21" customHeight="1" x14ac:dyDescent="0.25">
      <c r="A16" s="213" t="s">
        <v>63</v>
      </c>
      <c r="B16" s="121" t="s">
        <v>239</v>
      </c>
      <c r="C16" s="111">
        <v>162</v>
      </c>
      <c r="D16" s="111">
        <v>162</v>
      </c>
      <c r="E16" s="111">
        <v>22134</v>
      </c>
      <c r="F16" s="111"/>
      <c r="G16" s="111">
        <f>C16*31</f>
        <v>5022</v>
      </c>
      <c r="H16" s="111"/>
      <c r="I16" s="111"/>
      <c r="J16" s="111">
        <f>E16+F16+G16+I16+H16</f>
        <v>27156</v>
      </c>
    </row>
    <row r="17" spans="1:10" ht="21" customHeight="1" x14ac:dyDescent="0.25">
      <c r="A17" s="213" t="s">
        <v>63</v>
      </c>
      <c r="B17" s="121" t="s">
        <v>235</v>
      </c>
      <c r="C17" s="111">
        <v>7</v>
      </c>
      <c r="D17" s="111">
        <v>7</v>
      </c>
      <c r="E17" s="111"/>
      <c r="F17" s="111">
        <v>541</v>
      </c>
      <c r="G17" s="111">
        <f>C17*31</f>
        <v>217</v>
      </c>
      <c r="H17" s="111"/>
      <c r="I17" s="111"/>
      <c r="J17" s="111">
        <f>E17+F17+G17+I17+H17</f>
        <v>758</v>
      </c>
    </row>
    <row r="18" spans="1:10" ht="33.75" customHeight="1" x14ac:dyDescent="0.25">
      <c r="A18" s="213" t="s">
        <v>246</v>
      </c>
      <c r="B18" s="121" t="s">
        <v>524</v>
      </c>
      <c r="C18" s="111"/>
      <c r="D18" s="111"/>
      <c r="E18" s="111"/>
      <c r="F18" s="111"/>
      <c r="G18" s="111"/>
      <c r="H18" s="111"/>
      <c r="I18" s="111">
        <v>792.38179999999988</v>
      </c>
      <c r="J18" s="111">
        <f>I18</f>
        <v>792.38179999999988</v>
      </c>
    </row>
    <row r="19" spans="1:10" ht="21" customHeight="1" x14ac:dyDescent="0.25">
      <c r="A19" s="213">
        <v>3</v>
      </c>
      <c r="B19" s="112" t="s">
        <v>538</v>
      </c>
      <c r="C19" s="111">
        <f>C20</f>
        <v>36</v>
      </c>
      <c r="D19" s="111">
        <f>D20</f>
        <v>36</v>
      </c>
      <c r="E19" s="111">
        <f t="shared" ref="E19:J19" si="6">E20+E23</f>
        <v>4969</v>
      </c>
      <c r="F19" s="111">
        <f t="shared" si="6"/>
        <v>229</v>
      </c>
      <c r="G19" s="111">
        <f t="shared" si="6"/>
        <v>1116</v>
      </c>
      <c r="H19" s="111">
        <f t="shared" si="6"/>
        <v>0</v>
      </c>
      <c r="I19" s="111">
        <f t="shared" si="6"/>
        <v>140.56</v>
      </c>
      <c r="J19" s="111">
        <f t="shared" si="6"/>
        <v>6454.56</v>
      </c>
    </row>
    <row r="20" spans="1:10" ht="21" customHeight="1" x14ac:dyDescent="0.25">
      <c r="A20" s="213" t="s">
        <v>246</v>
      </c>
      <c r="B20" s="112" t="s">
        <v>247</v>
      </c>
      <c r="C20" s="111">
        <f>SUM(C21:C22)</f>
        <v>36</v>
      </c>
      <c r="D20" s="111">
        <f>SUM(D21:D22)</f>
        <v>36</v>
      </c>
      <c r="E20" s="111">
        <f>SUM(E21:E22)</f>
        <v>4969</v>
      </c>
      <c r="F20" s="111">
        <f>SUM(F21:F22)</f>
        <v>229</v>
      </c>
      <c r="G20" s="111">
        <f>SUM(G21:G23)</f>
        <v>1116</v>
      </c>
      <c r="H20" s="111">
        <f>SUM(H21:H23)</f>
        <v>0</v>
      </c>
      <c r="I20" s="111"/>
      <c r="J20" s="111">
        <f>E20+F20+G20+H20+I20</f>
        <v>6314</v>
      </c>
    </row>
    <row r="21" spans="1:10" ht="21" customHeight="1" x14ac:dyDescent="0.25">
      <c r="A21" s="213" t="s">
        <v>63</v>
      </c>
      <c r="B21" s="121" t="s">
        <v>239</v>
      </c>
      <c r="C21" s="111">
        <v>32</v>
      </c>
      <c r="D21" s="111">
        <v>32</v>
      </c>
      <c r="E21" s="111">
        <v>4969</v>
      </c>
      <c r="F21" s="111"/>
      <c r="G21" s="111">
        <f>C21*31</f>
        <v>992</v>
      </c>
      <c r="H21" s="111"/>
      <c r="I21" s="111"/>
      <c r="J21" s="111">
        <f t="shared" ref="J21:J23" si="7">E21+F21+G21+H21+I21</f>
        <v>5961</v>
      </c>
    </row>
    <row r="22" spans="1:10" ht="21" customHeight="1" x14ac:dyDescent="0.25">
      <c r="A22" s="213" t="s">
        <v>63</v>
      </c>
      <c r="B22" s="121" t="s">
        <v>235</v>
      </c>
      <c r="C22" s="111">
        <v>4</v>
      </c>
      <c r="D22" s="111">
        <v>4</v>
      </c>
      <c r="E22" s="111">
        <v>0</v>
      </c>
      <c r="F22" s="111">
        <v>229</v>
      </c>
      <c r="G22" s="111">
        <f>C22*31</f>
        <v>124</v>
      </c>
      <c r="H22" s="111"/>
      <c r="I22" s="111"/>
      <c r="J22" s="111">
        <f t="shared" si="7"/>
        <v>353</v>
      </c>
    </row>
    <row r="23" spans="1:10" ht="36" customHeight="1" x14ac:dyDescent="0.25">
      <c r="A23" s="213" t="s">
        <v>246</v>
      </c>
      <c r="B23" s="121" t="s">
        <v>524</v>
      </c>
      <c r="C23" s="111"/>
      <c r="D23" s="111"/>
      <c r="E23" s="111">
        <v>0</v>
      </c>
      <c r="F23" s="111"/>
      <c r="G23" s="111"/>
      <c r="H23" s="111"/>
      <c r="I23" s="111">
        <v>140.56</v>
      </c>
      <c r="J23" s="111">
        <f t="shared" si="7"/>
        <v>140.56</v>
      </c>
    </row>
    <row r="24" spans="1:10" ht="21" customHeight="1" x14ac:dyDescent="0.25">
      <c r="A24" s="213">
        <v>4</v>
      </c>
      <c r="B24" s="112" t="s">
        <v>254</v>
      </c>
      <c r="C24" s="111">
        <v>95</v>
      </c>
      <c r="D24" s="111">
        <v>80</v>
      </c>
      <c r="E24" s="111">
        <f t="shared" ref="E24:J24" si="8">E25+E29</f>
        <v>5288</v>
      </c>
      <c r="F24" s="111">
        <f t="shared" si="8"/>
        <v>338</v>
      </c>
      <c r="G24" s="111">
        <f t="shared" si="8"/>
        <v>1271</v>
      </c>
      <c r="H24" s="111">
        <f t="shared" si="8"/>
        <v>0</v>
      </c>
      <c r="I24" s="111">
        <f t="shared" si="8"/>
        <v>18396.699999999997</v>
      </c>
      <c r="J24" s="111">
        <f t="shared" si="8"/>
        <v>25293.699999999997</v>
      </c>
    </row>
    <row r="25" spans="1:10" ht="21" customHeight="1" x14ac:dyDescent="0.25">
      <c r="A25" s="213" t="s">
        <v>246</v>
      </c>
      <c r="B25" s="112" t="s">
        <v>247</v>
      </c>
      <c r="C25" s="111"/>
      <c r="D25" s="111"/>
      <c r="E25" s="111">
        <f>E26+E27+E28</f>
        <v>5288</v>
      </c>
      <c r="F25" s="111">
        <f>F26+F27+F28</f>
        <v>338</v>
      </c>
      <c r="G25" s="111">
        <f>G26+G27+G28+G29</f>
        <v>1271</v>
      </c>
      <c r="H25" s="111">
        <f>H26+H27+H28+H29</f>
        <v>0</v>
      </c>
      <c r="I25" s="111"/>
      <c r="J25" s="111">
        <f>E25+F25+G25+H25+I25</f>
        <v>6897</v>
      </c>
    </row>
    <row r="26" spans="1:10" ht="21" customHeight="1" x14ac:dyDescent="0.25">
      <c r="A26" s="213" t="s">
        <v>63</v>
      </c>
      <c r="B26" s="121" t="s">
        <v>439</v>
      </c>
      <c r="C26" s="111">
        <v>36</v>
      </c>
      <c r="D26" s="111">
        <v>36</v>
      </c>
      <c r="E26" s="111">
        <v>5288</v>
      </c>
      <c r="F26" s="111"/>
      <c r="G26" s="111">
        <f>C26*31</f>
        <v>1116</v>
      </c>
      <c r="H26" s="111"/>
      <c r="I26" s="111"/>
      <c r="J26" s="111">
        <f t="shared" ref="J26:J29" si="9">E26+F26+G26+H26+I26</f>
        <v>6404</v>
      </c>
    </row>
    <row r="27" spans="1:10" ht="21" customHeight="1" x14ac:dyDescent="0.25">
      <c r="A27" s="213" t="s">
        <v>249</v>
      </c>
      <c r="B27" s="121" t="s">
        <v>250</v>
      </c>
      <c r="C27" s="111">
        <v>0</v>
      </c>
      <c r="D27" s="111">
        <v>0</v>
      </c>
      <c r="E27" s="111"/>
      <c r="F27" s="111"/>
      <c r="G27" s="111"/>
      <c r="H27" s="111"/>
      <c r="I27" s="111"/>
      <c r="J27" s="111">
        <f t="shared" si="9"/>
        <v>0</v>
      </c>
    </row>
    <row r="28" spans="1:10" ht="21" customHeight="1" x14ac:dyDescent="0.25">
      <c r="A28" s="213" t="s">
        <v>63</v>
      </c>
      <c r="B28" s="121" t="s">
        <v>235</v>
      </c>
      <c r="C28" s="111">
        <v>5</v>
      </c>
      <c r="D28" s="111">
        <v>5</v>
      </c>
      <c r="E28" s="111"/>
      <c r="F28" s="111">
        <v>338</v>
      </c>
      <c r="G28" s="111">
        <f>C28*31</f>
        <v>155</v>
      </c>
      <c r="H28" s="111"/>
      <c r="I28" s="111"/>
      <c r="J28" s="111">
        <f t="shared" si="9"/>
        <v>493</v>
      </c>
    </row>
    <row r="29" spans="1:10" ht="32.25" customHeight="1" x14ac:dyDescent="0.25">
      <c r="A29" s="213" t="s">
        <v>246</v>
      </c>
      <c r="B29" s="121" t="s">
        <v>524</v>
      </c>
      <c r="C29" s="111">
        <v>0</v>
      </c>
      <c r="D29" s="111">
        <v>0</v>
      </c>
      <c r="E29" s="111">
        <v>0</v>
      </c>
      <c r="F29" s="111">
        <v>0</v>
      </c>
      <c r="G29" s="111">
        <v>0</v>
      </c>
      <c r="H29" s="111">
        <v>0</v>
      </c>
      <c r="I29" s="111">
        <v>18396.699999999997</v>
      </c>
      <c r="J29" s="111">
        <f t="shared" si="9"/>
        <v>18396.699999999997</v>
      </c>
    </row>
    <row r="30" spans="1:10" ht="21" customHeight="1" x14ac:dyDescent="0.25">
      <c r="A30" s="213">
        <v>5</v>
      </c>
      <c r="B30" s="112" t="s">
        <v>255</v>
      </c>
      <c r="C30" s="111">
        <f>C31</f>
        <v>31</v>
      </c>
      <c r="D30" s="111">
        <f t="shared" ref="D30" si="10">D31</f>
        <v>31</v>
      </c>
      <c r="E30" s="111">
        <f t="shared" ref="E30:J30" si="11">E31+E35</f>
        <v>4173</v>
      </c>
      <c r="F30" s="111">
        <f t="shared" si="11"/>
        <v>300</v>
      </c>
      <c r="G30" s="111">
        <f t="shared" si="11"/>
        <v>961</v>
      </c>
      <c r="H30" s="111">
        <f t="shared" si="11"/>
        <v>0</v>
      </c>
      <c r="I30" s="111">
        <f t="shared" si="11"/>
        <v>17679.199999999997</v>
      </c>
      <c r="J30" s="111">
        <f t="shared" si="11"/>
        <v>23113.199999999997</v>
      </c>
    </row>
    <row r="31" spans="1:10" ht="21" customHeight="1" x14ac:dyDescent="0.25">
      <c r="A31" s="213" t="s">
        <v>246</v>
      </c>
      <c r="B31" s="112" t="s">
        <v>247</v>
      </c>
      <c r="C31" s="111">
        <f>C32+C34</f>
        <v>31</v>
      </c>
      <c r="D31" s="111">
        <f>D32+D34</f>
        <v>31</v>
      </c>
      <c r="E31" s="111">
        <f>E32+E33+E34</f>
        <v>4173</v>
      </c>
      <c r="F31" s="111">
        <f>F32+F33+F34</f>
        <v>300</v>
      </c>
      <c r="G31" s="111">
        <f>G32+G33+G34+G35</f>
        <v>961</v>
      </c>
      <c r="H31" s="111">
        <f>H32+H33+H34+H35</f>
        <v>0</v>
      </c>
      <c r="I31" s="111"/>
      <c r="J31" s="111">
        <f>J32+J33+J34</f>
        <v>5434</v>
      </c>
    </row>
    <row r="32" spans="1:10" ht="21" customHeight="1" x14ac:dyDescent="0.25">
      <c r="A32" s="213" t="s">
        <v>63</v>
      </c>
      <c r="B32" s="112" t="s">
        <v>239</v>
      </c>
      <c r="C32" s="111">
        <v>27</v>
      </c>
      <c r="D32" s="111">
        <f>C32</f>
        <v>27</v>
      </c>
      <c r="E32" s="111">
        <v>4173</v>
      </c>
      <c r="F32" s="111"/>
      <c r="G32" s="111">
        <f>C32*31</f>
        <v>837</v>
      </c>
      <c r="H32" s="111"/>
      <c r="I32" s="111"/>
      <c r="J32" s="111">
        <f t="shared" ref="J32:J34" si="12">E32+F32+G32+H32+I32</f>
        <v>5010</v>
      </c>
    </row>
    <row r="33" spans="1:10" ht="21" customHeight="1" x14ac:dyDescent="0.25">
      <c r="A33" s="213" t="s">
        <v>249</v>
      </c>
      <c r="B33" s="112" t="s">
        <v>250</v>
      </c>
      <c r="C33" s="111"/>
      <c r="D33" s="111"/>
      <c r="E33" s="111"/>
      <c r="F33" s="111"/>
      <c r="G33" s="111"/>
      <c r="H33" s="111"/>
      <c r="I33" s="111"/>
      <c r="J33" s="111">
        <f t="shared" si="12"/>
        <v>0</v>
      </c>
    </row>
    <row r="34" spans="1:10" ht="21" customHeight="1" x14ac:dyDescent="0.25">
      <c r="A34" s="213" t="s">
        <v>63</v>
      </c>
      <c r="B34" s="112" t="s">
        <v>235</v>
      </c>
      <c r="C34" s="111">
        <v>4</v>
      </c>
      <c r="D34" s="111">
        <f>C34</f>
        <v>4</v>
      </c>
      <c r="E34" s="111"/>
      <c r="F34" s="111">
        <v>300</v>
      </c>
      <c r="G34" s="111">
        <f>C34*31</f>
        <v>124</v>
      </c>
      <c r="H34" s="111"/>
      <c r="I34" s="111"/>
      <c r="J34" s="111">
        <f t="shared" si="12"/>
        <v>424</v>
      </c>
    </row>
    <row r="35" spans="1:10" ht="33" customHeight="1" x14ac:dyDescent="0.25">
      <c r="A35" s="213" t="s">
        <v>246</v>
      </c>
      <c r="B35" s="121" t="s">
        <v>524</v>
      </c>
      <c r="C35" s="111"/>
      <c r="D35" s="111"/>
      <c r="E35" s="111"/>
      <c r="F35" s="111"/>
      <c r="G35" s="111"/>
      <c r="H35" s="111"/>
      <c r="I35" s="111">
        <v>17679.199999999997</v>
      </c>
      <c r="J35" s="111">
        <f>I35</f>
        <v>17679.199999999997</v>
      </c>
    </row>
    <row r="36" spans="1:10" ht="21" customHeight="1" x14ac:dyDescent="0.25">
      <c r="A36" s="213">
        <v>6</v>
      </c>
      <c r="B36" s="112" t="s">
        <v>525</v>
      </c>
      <c r="C36" s="111">
        <v>25</v>
      </c>
      <c r="D36" s="111">
        <v>24</v>
      </c>
      <c r="E36" s="111">
        <v>3283</v>
      </c>
      <c r="F36" s="111"/>
      <c r="G36" s="111">
        <f>C36*31</f>
        <v>775</v>
      </c>
      <c r="H36" s="111"/>
      <c r="I36" s="111">
        <v>14713.3</v>
      </c>
      <c r="J36" s="111">
        <f>E36+F36+G36+H36+I36</f>
        <v>18771.3</v>
      </c>
    </row>
    <row r="37" spans="1:10" ht="21" customHeight="1" x14ac:dyDescent="0.25">
      <c r="A37" s="213">
        <v>7</v>
      </c>
      <c r="B37" s="112" t="s">
        <v>256</v>
      </c>
      <c r="C37" s="111">
        <f>C38</f>
        <v>0</v>
      </c>
      <c r="D37" s="111">
        <f t="shared" ref="D37:I37" si="13">D38</f>
        <v>0</v>
      </c>
      <c r="E37" s="111">
        <f t="shared" si="13"/>
        <v>0</v>
      </c>
      <c r="F37" s="111">
        <f t="shared" si="13"/>
        <v>0</v>
      </c>
      <c r="G37" s="111">
        <f t="shared" si="13"/>
        <v>0</v>
      </c>
      <c r="H37" s="111">
        <f t="shared" si="13"/>
        <v>0</v>
      </c>
      <c r="I37" s="111">
        <f t="shared" si="13"/>
        <v>30547.3</v>
      </c>
      <c r="J37" s="111">
        <f t="shared" ref="J37:J39" si="14">E37+F37+G37+H37+I37</f>
        <v>30547.3</v>
      </c>
    </row>
    <row r="38" spans="1:10" ht="34.5" customHeight="1" x14ac:dyDescent="0.25">
      <c r="A38" s="213" t="s">
        <v>249</v>
      </c>
      <c r="B38" s="121" t="s">
        <v>524</v>
      </c>
      <c r="C38" s="111">
        <v>0</v>
      </c>
      <c r="D38" s="111"/>
      <c r="E38" s="111"/>
      <c r="F38" s="111"/>
      <c r="G38" s="111"/>
      <c r="H38" s="111"/>
      <c r="I38" s="111">
        <v>30547.3</v>
      </c>
      <c r="J38" s="111">
        <f t="shared" si="14"/>
        <v>30547.3</v>
      </c>
    </row>
    <row r="39" spans="1:10" ht="21" customHeight="1" x14ac:dyDescent="0.25">
      <c r="A39" s="213">
        <v>8</v>
      </c>
      <c r="B39" s="112" t="s">
        <v>526</v>
      </c>
      <c r="C39" s="111">
        <v>3</v>
      </c>
      <c r="D39" s="111">
        <v>3</v>
      </c>
      <c r="E39" s="111">
        <v>343</v>
      </c>
      <c r="F39" s="111"/>
      <c r="G39" s="111">
        <f>C39*31</f>
        <v>93</v>
      </c>
      <c r="H39" s="111"/>
      <c r="I39" s="111">
        <v>12415.9</v>
      </c>
      <c r="J39" s="111">
        <f t="shared" si="14"/>
        <v>12851.9</v>
      </c>
    </row>
    <row r="40" spans="1:10" ht="33.75" customHeight="1" x14ac:dyDescent="0.25">
      <c r="A40" s="213">
        <v>9</v>
      </c>
      <c r="B40" s="121" t="s">
        <v>539</v>
      </c>
      <c r="C40" s="111">
        <f>C41+C42</f>
        <v>0</v>
      </c>
      <c r="D40" s="111">
        <f t="shared" ref="D40:G40" si="15">D41+D42</f>
        <v>0</v>
      </c>
      <c r="E40" s="111">
        <f t="shared" si="15"/>
        <v>0</v>
      </c>
      <c r="F40" s="111">
        <f t="shared" si="15"/>
        <v>0</v>
      </c>
      <c r="G40" s="111">
        <f t="shared" si="15"/>
        <v>0</v>
      </c>
      <c r="H40" s="111">
        <f>H41+H42</f>
        <v>52349</v>
      </c>
      <c r="I40" s="111">
        <f t="shared" ref="I40" si="16">I41+I42</f>
        <v>0</v>
      </c>
      <c r="J40" s="111">
        <f>J41+J42</f>
        <v>52349</v>
      </c>
    </row>
    <row r="41" spans="1:10" ht="21" customHeight="1" x14ac:dyDescent="0.25">
      <c r="A41" s="214" t="s">
        <v>63</v>
      </c>
      <c r="B41" s="121" t="s">
        <v>251</v>
      </c>
      <c r="C41" s="111"/>
      <c r="D41" s="111"/>
      <c r="E41" s="111"/>
      <c r="F41" s="111"/>
      <c r="G41" s="107"/>
      <c r="H41" s="111">
        <v>12691</v>
      </c>
      <c r="I41" s="111"/>
      <c r="J41" s="111">
        <v>12691</v>
      </c>
    </row>
    <row r="42" spans="1:10" ht="21" customHeight="1" x14ac:dyDescent="0.25">
      <c r="A42" s="214" t="s">
        <v>63</v>
      </c>
      <c r="B42" s="121" t="s">
        <v>252</v>
      </c>
      <c r="C42" s="111"/>
      <c r="D42" s="111"/>
      <c r="E42" s="111"/>
      <c r="F42" s="111"/>
      <c r="G42" s="107"/>
      <c r="H42" s="111">
        <v>39658</v>
      </c>
      <c r="I42" s="111"/>
      <c r="J42" s="111">
        <v>39658</v>
      </c>
    </row>
    <row r="43" spans="1:10" ht="33.75" customHeight="1" x14ac:dyDescent="0.25">
      <c r="A43" s="213">
        <v>10</v>
      </c>
      <c r="B43" s="121" t="s">
        <v>440</v>
      </c>
      <c r="C43" s="111"/>
      <c r="D43" s="111"/>
      <c r="E43" s="111"/>
      <c r="F43" s="111"/>
      <c r="G43" s="107"/>
      <c r="H43" s="111">
        <v>2781</v>
      </c>
      <c r="I43" s="111">
        <v>0</v>
      </c>
      <c r="J43" s="111">
        <f>E43+F43+G43+I43+H43</f>
        <v>2781</v>
      </c>
    </row>
    <row r="44" spans="1:10" ht="47.25" x14ac:dyDescent="0.25">
      <c r="A44" s="213">
        <v>11</v>
      </c>
      <c r="B44" s="215" t="s">
        <v>378</v>
      </c>
      <c r="C44" s="111"/>
      <c r="D44" s="111"/>
      <c r="E44" s="111"/>
      <c r="F44" s="111"/>
      <c r="G44" s="111"/>
      <c r="H44" s="111">
        <v>0</v>
      </c>
      <c r="I44" s="111">
        <v>0</v>
      </c>
      <c r="J44" s="111">
        <v>0</v>
      </c>
    </row>
    <row r="45" spans="1:10" ht="38.25" customHeight="1" x14ac:dyDescent="0.25">
      <c r="A45" s="213">
        <v>12</v>
      </c>
      <c r="B45" s="215" t="s">
        <v>540</v>
      </c>
      <c r="C45" s="111"/>
      <c r="D45" s="111"/>
      <c r="E45" s="111"/>
      <c r="F45" s="111"/>
      <c r="G45" s="111"/>
      <c r="H45" s="111">
        <v>0</v>
      </c>
      <c r="I45" s="111">
        <v>0</v>
      </c>
      <c r="J45" s="111">
        <f>E45+F45+G45+H45+I45</f>
        <v>0</v>
      </c>
    </row>
    <row r="46" spans="1:10" ht="24.75" customHeight="1" x14ac:dyDescent="0.25">
      <c r="A46" s="213">
        <v>13</v>
      </c>
      <c r="B46" s="112" t="s">
        <v>257</v>
      </c>
      <c r="C46" s="111"/>
      <c r="D46" s="111"/>
      <c r="E46" s="111"/>
      <c r="F46" s="111"/>
      <c r="G46" s="111"/>
      <c r="H46" s="111">
        <f>H47+H48+H49+H50</f>
        <v>8275</v>
      </c>
      <c r="I46" s="111">
        <f>I47+I48+I49+I50</f>
        <v>3695.9999999999995</v>
      </c>
      <c r="J46" s="111">
        <f>J47+J48+J49+J50</f>
        <v>11971</v>
      </c>
    </row>
    <row r="47" spans="1:10" ht="30.75" customHeight="1" x14ac:dyDescent="0.25">
      <c r="A47" s="213" t="s">
        <v>63</v>
      </c>
      <c r="B47" s="215" t="s">
        <v>527</v>
      </c>
      <c r="C47" s="111"/>
      <c r="D47" s="111"/>
      <c r="E47" s="111"/>
      <c r="F47" s="111"/>
      <c r="G47" s="111"/>
      <c r="H47" s="111">
        <v>5000</v>
      </c>
      <c r="I47" s="111"/>
      <c r="J47" s="111">
        <f>E47+F47+G47+I47+H47</f>
        <v>5000</v>
      </c>
    </row>
    <row r="48" spans="1:10" ht="32.25" customHeight="1" x14ac:dyDescent="0.25">
      <c r="A48" s="213" t="s">
        <v>63</v>
      </c>
      <c r="B48" s="112" t="s">
        <v>541</v>
      </c>
      <c r="C48" s="111"/>
      <c r="D48" s="111"/>
      <c r="E48" s="111"/>
      <c r="F48" s="111"/>
      <c r="G48" s="111"/>
      <c r="H48" s="111">
        <v>3275</v>
      </c>
      <c r="I48" s="111"/>
      <c r="J48" s="111">
        <f>E48+F48+G48+I48+H48</f>
        <v>3275</v>
      </c>
    </row>
    <row r="49" spans="1:10" ht="21" customHeight="1" x14ac:dyDescent="0.25">
      <c r="A49" s="213" t="s">
        <v>63</v>
      </c>
      <c r="B49" s="112" t="s">
        <v>528</v>
      </c>
      <c r="C49" s="111"/>
      <c r="D49" s="111"/>
      <c r="E49" s="111"/>
      <c r="F49" s="111"/>
      <c r="G49" s="111"/>
      <c r="H49" s="111"/>
      <c r="I49" s="111"/>
      <c r="J49" s="111">
        <f>E49+F49+G49+I49+H49</f>
        <v>0</v>
      </c>
    </row>
    <row r="50" spans="1:10" ht="33" customHeight="1" x14ac:dyDescent="0.25">
      <c r="A50" s="213" t="s">
        <v>63</v>
      </c>
      <c r="B50" s="121" t="s">
        <v>524</v>
      </c>
      <c r="C50" s="111"/>
      <c r="D50" s="111"/>
      <c r="E50" s="111"/>
      <c r="F50" s="111"/>
      <c r="G50" s="111"/>
      <c r="H50" s="111"/>
      <c r="I50" s="111">
        <v>3695.9999999999995</v>
      </c>
      <c r="J50" s="111">
        <f>E50+F50+G50+I50+H50</f>
        <v>3695.9999999999995</v>
      </c>
    </row>
    <row r="51" spans="1:10" ht="21" customHeight="1" x14ac:dyDescent="0.25">
      <c r="A51" s="213">
        <v>14</v>
      </c>
      <c r="B51" s="112" t="s">
        <v>258</v>
      </c>
      <c r="C51" s="111"/>
      <c r="D51" s="111"/>
      <c r="E51" s="111"/>
      <c r="F51" s="111"/>
      <c r="G51" s="111"/>
      <c r="H51" s="111">
        <f>H52+H53</f>
        <v>30</v>
      </c>
      <c r="I51" s="111">
        <f>I52+I53</f>
        <v>0</v>
      </c>
      <c r="J51" s="111">
        <f>J52+J53</f>
        <v>30</v>
      </c>
    </row>
    <row r="52" spans="1:10" ht="21" customHeight="1" x14ac:dyDescent="0.25">
      <c r="A52" s="214" t="s">
        <v>63</v>
      </c>
      <c r="B52" s="112" t="s">
        <v>259</v>
      </c>
      <c r="C52" s="111"/>
      <c r="D52" s="111"/>
      <c r="E52" s="111"/>
      <c r="F52" s="111"/>
      <c r="G52" s="111"/>
      <c r="H52" s="111">
        <v>0</v>
      </c>
      <c r="I52" s="111">
        <v>0</v>
      </c>
      <c r="J52" s="111">
        <f t="shared" ref="J52:J56" si="17">E52+F52+G52+I52+H52</f>
        <v>0</v>
      </c>
    </row>
    <row r="53" spans="1:10" ht="21" customHeight="1" x14ac:dyDescent="0.25">
      <c r="A53" s="214" t="s">
        <v>63</v>
      </c>
      <c r="B53" s="112" t="s">
        <v>260</v>
      </c>
      <c r="C53" s="111"/>
      <c r="D53" s="111"/>
      <c r="E53" s="111"/>
      <c r="F53" s="111"/>
      <c r="G53" s="111"/>
      <c r="H53" s="111">
        <v>30</v>
      </c>
      <c r="I53" s="111"/>
      <c r="J53" s="111">
        <f t="shared" si="17"/>
        <v>30</v>
      </c>
    </row>
    <row r="54" spans="1:10" ht="21" customHeight="1" x14ac:dyDescent="0.25">
      <c r="A54" s="213">
        <v>15</v>
      </c>
      <c r="B54" s="112" t="s">
        <v>261</v>
      </c>
      <c r="C54" s="111"/>
      <c r="D54" s="111"/>
      <c r="E54" s="111"/>
      <c r="F54" s="111"/>
      <c r="G54" s="111"/>
      <c r="H54" s="111">
        <f>H55+H56</f>
        <v>961</v>
      </c>
      <c r="I54" s="111">
        <f t="shared" ref="I54" si="18">I55+I56</f>
        <v>0</v>
      </c>
      <c r="J54" s="111">
        <f>J55+J56</f>
        <v>961</v>
      </c>
    </row>
    <row r="55" spans="1:10" ht="21" customHeight="1" x14ac:dyDescent="0.25">
      <c r="A55" s="214" t="s">
        <v>63</v>
      </c>
      <c r="B55" s="112" t="s">
        <v>441</v>
      </c>
      <c r="C55" s="111"/>
      <c r="D55" s="111"/>
      <c r="E55" s="111"/>
      <c r="F55" s="111"/>
      <c r="G55" s="111"/>
      <c r="H55" s="111">
        <v>150</v>
      </c>
      <c r="I55" s="111"/>
      <c r="J55" s="111">
        <f t="shared" si="17"/>
        <v>150</v>
      </c>
    </row>
    <row r="56" spans="1:10" ht="61.5" customHeight="1" x14ac:dyDescent="0.25">
      <c r="A56" s="214" t="s">
        <v>63</v>
      </c>
      <c r="B56" s="112" t="s">
        <v>529</v>
      </c>
      <c r="C56" s="111"/>
      <c r="D56" s="111"/>
      <c r="E56" s="111"/>
      <c r="F56" s="111"/>
      <c r="G56" s="111"/>
      <c r="H56" s="111">
        <v>811</v>
      </c>
      <c r="I56" s="111"/>
      <c r="J56" s="111">
        <f t="shared" si="17"/>
        <v>811</v>
      </c>
    </row>
    <row r="57" spans="1:10" ht="21" customHeight="1" x14ac:dyDescent="0.25">
      <c r="A57" s="213">
        <v>16</v>
      </c>
      <c r="B57" s="112" t="s">
        <v>542</v>
      </c>
      <c r="C57" s="111"/>
      <c r="D57" s="111"/>
      <c r="E57" s="111"/>
      <c r="F57" s="111"/>
      <c r="G57" s="111"/>
      <c r="H57" s="111"/>
      <c r="I57" s="111"/>
      <c r="J57" s="111">
        <f t="shared" ref="J57:J58" si="19">E57+F57+G57+H57+I57</f>
        <v>0</v>
      </c>
    </row>
    <row r="58" spans="1:10" ht="21" customHeight="1" x14ac:dyDescent="0.25">
      <c r="A58" s="213">
        <v>17</v>
      </c>
      <c r="B58" s="112" t="s">
        <v>543</v>
      </c>
      <c r="C58" s="111"/>
      <c r="D58" s="111"/>
      <c r="E58" s="111"/>
      <c r="F58" s="111"/>
      <c r="G58" s="111"/>
      <c r="H58" s="111">
        <v>40</v>
      </c>
      <c r="I58" s="111"/>
      <c r="J58" s="111">
        <f t="shared" si="19"/>
        <v>40</v>
      </c>
    </row>
    <row r="59" spans="1:10" ht="21" customHeight="1" x14ac:dyDescent="0.25">
      <c r="A59" s="213">
        <v>18</v>
      </c>
      <c r="B59" s="112" t="s">
        <v>544</v>
      </c>
      <c r="C59" s="111"/>
      <c r="D59" s="111"/>
      <c r="E59" s="111"/>
      <c r="F59" s="111"/>
      <c r="G59" s="111"/>
      <c r="H59" s="111">
        <v>30</v>
      </c>
      <c r="I59" s="111"/>
      <c r="J59" s="111">
        <f>E59+F59+G59+H59+I59</f>
        <v>30</v>
      </c>
    </row>
    <row r="60" spans="1:10" ht="21" customHeight="1" x14ac:dyDescent="0.25">
      <c r="A60" s="213">
        <v>19</v>
      </c>
      <c r="B60" s="112" t="s">
        <v>545</v>
      </c>
      <c r="C60" s="111"/>
      <c r="D60" s="111"/>
      <c r="E60" s="111"/>
      <c r="F60" s="111"/>
      <c r="G60" s="111"/>
      <c r="H60" s="111">
        <v>40</v>
      </c>
      <c r="I60" s="111"/>
      <c r="J60" s="111">
        <f t="shared" ref="J60:J65" si="20">E60+F60+G60+H60+I60</f>
        <v>40</v>
      </c>
    </row>
    <row r="61" spans="1:10" ht="21" customHeight="1" x14ac:dyDescent="0.25">
      <c r="A61" s="213">
        <v>20</v>
      </c>
      <c r="B61" s="112" t="s">
        <v>546</v>
      </c>
      <c r="C61" s="111"/>
      <c r="D61" s="111"/>
      <c r="E61" s="111"/>
      <c r="F61" s="111"/>
      <c r="G61" s="111"/>
      <c r="H61" s="111">
        <v>100</v>
      </c>
      <c r="I61" s="111"/>
      <c r="J61" s="111">
        <f t="shared" si="20"/>
        <v>100</v>
      </c>
    </row>
    <row r="62" spans="1:10" ht="41.25" customHeight="1" x14ac:dyDescent="0.25">
      <c r="A62" s="213">
        <v>21</v>
      </c>
      <c r="B62" s="112" t="s">
        <v>547</v>
      </c>
      <c r="C62" s="111"/>
      <c r="D62" s="111"/>
      <c r="E62" s="111"/>
      <c r="F62" s="111"/>
      <c r="G62" s="111"/>
      <c r="H62" s="111">
        <v>200</v>
      </c>
      <c r="I62" s="111"/>
      <c r="J62" s="111">
        <f t="shared" si="20"/>
        <v>200</v>
      </c>
    </row>
    <row r="63" spans="1:10" ht="21" customHeight="1" x14ac:dyDescent="0.25">
      <c r="A63" s="213">
        <v>22</v>
      </c>
      <c r="B63" s="112" t="s">
        <v>548</v>
      </c>
      <c r="C63" s="111"/>
      <c r="D63" s="111"/>
      <c r="E63" s="111"/>
      <c r="F63" s="111"/>
      <c r="G63" s="111"/>
      <c r="H63" s="111">
        <v>40</v>
      </c>
      <c r="I63" s="111"/>
      <c r="J63" s="111">
        <f t="shared" si="20"/>
        <v>40</v>
      </c>
    </row>
    <row r="64" spans="1:10" ht="26.25" customHeight="1" x14ac:dyDescent="0.25">
      <c r="A64" s="213">
        <v>23</v>
      </c>
      <c r="B64" s="112" t="s">
        <v>549</v>
      </c>
      <c r="C64" s="111"/>
      <c r="D64" s="111"/>
      <c r="E64" s="111"/>
      <c r="F64" s="111"/>
      <c r="G64" s="111"/>
      <c r="H64" s="111">
        <v>100</v>
      </c>
      <c r="I64" s="111"/>
      <c r="J64" s="111">
        <f t="shared" si="20"/>
        <v>100</v>
      </c>
    </row>
    <row r="65" spans="1:10" ht="42" customHeight="1" x14ac:dyDescent="0.25">
      <c r="A65" s="213">
        <v>24</v>
      </c>
      <c r="B65" s="112" t="s">
        <v>550</v>
      </c>
      <c r="C65" s="111"/>
      <c r="D65" s="111"/>
      <c r="E65" s="111"/>
      <c r="F65" s="111"/>
      <c r="G65" s="111"/>
      <c r="H65" s="111">
        <v>400</v>
      </c>
      <c r="I65" s="111"/>
      <c r="J65" s="111">
        <f t="shared" si="20"/>
        <v>400</v>
      </c>
    </row>
    <row r="66" spans="1:10" ht="21" customHeight="1" x14ac:dyDescent="0.25">
      <c r="A66" s="213">
        <v>25</v>
      </c>
      <c r="B66" s="112" t="s">
        <v>551</v>
      </c>
      <c r="C66" s="111"/>
      <c r="D66" s="111"/>
      <c r="E66" s="111"/>
      <c r="F66" s="111"/>
      <c r="G66" s="111"/>
      <c r="H66" s="111">
        <v>30</v>
      </c>
      <c r="I66" s="111"/>
      <c r="J66" s="111">
        <f>E66+F66+G66+H66+I66</f>
        <v>30</v>
      </c>
    </row>
    <row r="67" spans="1:10" ht="21" customHeight="1" x14ac:dyDescent="0.25">
      <c r="A67" s="213">
        <v>26</v>
      </c>
      <c r="B67" s="112" t="s">
        <v>552</v>
      </c>
      <c r="C67" s="111"/>
      <c r="D67" s="111"/>
      <c r="E67" s="111"/>
      <c r="F67" s="111"/>
      <c r="G67" s="111"/>
      <c r="H67" s="111">
        <v>30</v>
      </c>
      <c r="I67" s="111"/>
      <c r="J67" s="111">
        <f>E67+F67+G67+H67+I67</f>
        <v>30</v>
      </c>
    </row>
    <row r="68" spans="1:10" ht="21" customHeight="1" x14ac:dyDescent="0.25">
      <c r="A68" s="213">
        <v>27</v>
      </c>
      <c r="B68" s="112" t="s">
        <v>553</v>
      </c>
      <c r="C68" s="111"/>
      <c r="D68" s="111"/>
      <c r="E68" s="111"/>
      <c r="F68" s="111"/>
      <c r="G68" s="111"/>
      <c r="H68" s="111">
        <v>30</v>
      </c>
      <c r="I68" s="111"/>
      <c r="J68" s="111">
        <f t="shared" ref="J68" si="21">E68+F68+G68+H68+I68</f>
        <v>30</v>
      </c>
    </row>
    <row r="69" spans="1:10" ht="21" customHeight="1" x14ac:dyDescent="0.25">
      <c r="A69" s="213">
        <v>28</v>
      </c>
      <c r="B69" s="215" t="s">
        <v>554</v>
      </c>
      <c r="C69" s="111"/>
      <c r="D69" s="111"/>
      <c r="E69" s="111"/>
      <c r="F69" s="111"/>
      <c r="G69" s="111"/>
      <c r="H69" s="111">
        <v>80</v>
      </c>
      <c r="I69" s="111"/>
      <c r="J69" s="111">
        <f t="shared" ref="J69:J71" si="22">E69+F69+G69+I69+H69</f>
        <v>80</v>
      </c>
    </row>
    <row r="70" spans="1:10" ht="45.75" customHeight="1" x14ac:dyDescent="0.25">
      <c r="A70" s="213">
        <v>29</v>
      </c>
      <c r="B70" s="215" t="s">
        <v>555</v>
      </c>
      <c r="C70" s="111"/>
      <c r="D70" s="111"/>
      <c r="E70" s="111"/>
      <c r="F70" s="111"/>
      <c r="G70" s="111"/>
      <c r="H70" s="111">
        <v>200</v>
      </c>
      <c r="I70" s="111"/>
      <c r="J70" s="111">
        <f t="shared" si="22"/>
        <v>200</v>
      </c>
    </row>
    <row r="71" spans="1:10" ht="21" customHeight="1" x14ac:dyDescent="0.25">
      <c r="A71" s="213">
        <v>30</v>
      </c>
      <c r="B71" s="121" t="s">
        <v>1121</v>
      </c>
      <c r="C71" s="111"/>
      <c r="D71" s="111"/>
      <c r="E71" s="111"/>
      <c r="F71" s="111"/>
      <c r="G71" s="111"/>
      <c r="H71" s="111">
        <v>200</v>
      </c>
      <c r="I71" s="111"/>
      <c r="J71" s="111">
        <f t="shared" si="22"/>
        <v>200</v>
      </c>
    </row>
    <row r="72" spans="1:10" ht="21" customHeight="1" x14ac:dyDescent="0.25">
      <c r="A72" s="213">
        <v>31</v>
      </c>
      <c r="B72" s="121" t="s">
        <v>1120</v>
      </c>
      <c r="C72" s="111"/>
      <c r="D72" s="111"/>
      <c r="E72" s="111"/>
      <c r="F72" s="111"/>
      <c r="G72" s="111"/>
      <c r="H72" s="111">
        <f>H73</f>
        <v>2500</v>
      </c>
      <c r="I72" s="111"/>
      <c r="J72" s="111">
        <f t="shared" ref="J72:J94" si="23">E72+F72+G72+H72+I72</f>
        <v>2500</v>
      </c>
    </row>
    <row r="73" spans="1:10" ht="89.25" customHeight="1" x14ac:dyDescent="0.25">
      <c r="A73" s="213" t="s">
        <v>63</v>
      </c>
      <c r="B73" s="216" t="s">
        <v>584</v>
      </c>
      <c r="C73" s="111"/>
      <c r="D73" s="111"/>
      <c r="E73" s="111"/>
      <c r="F73" s="111"/>
      <c r="G73" s="111"/>
      <c r="H73" s="111">
        <v>2500</v>
      </c>
      <c r="I73" s="111"/>
      <c r="J73" s="111">
        <f t="shared" si="23"/>
        <v>2500</v>
      </c>
    </row>
    <row r="74" spans="1:10" ht="21" customHeight="1" x14ac:dyDescent="0.25">
      <c r="A74" s="213">
        <v>32</v>
      </c>
      <c r="B74" s="215" t="s">
        <v>556</v>
      </c>
      <c r="C74" s="111"/>
      <c r="D74" s="111"/>
      <c r="E74" s="111"/>
      <c r="F74" s="111"/>
      <c r="G74" s="111"/>
      <c r="H74" s="111">
        <v>30</v>
      </c>
      <c r="I74" s="111"/>
      <c r="J74" s="111">
        <f t="shared" si="23"/>
        <v>30</v>
      </c>
    </row>
    <row r="75" spans="1:10" ht="21" customHeight="1" x14ac:dyDescent="0.25">
      <c r="A75" s="213">
        <v>33</v>
      </c>
      <c r="B75" s="215" t="s">
        <v>557</v>
      </c>
      <c r="C75" s="111"/>
      <c r="D75" s="111"/>
      <c r="E75" s="111"/>
      <c r="F75" s="111"/>
      <c r="G75" s="111"/>
      <c r="H75" s="111">
        <v>40</v>
      </c>
      <c r="I75" s="111"/>
      <c r="J75" s="111">
        <f t="shared" si="23"/>
        <v>40</v>
      </c>
    </row>
    <row r="76" spans="1:10" ht="21" customHeight="1" x14ac:dyDescent="0.25">
      <c r="A76" s="213">
        <v>34</v>
      </c>
      <c r="B76" s="112" t="s">
        <v>558</v>
      </c>
      <c r="C76" s="111"/>
      <c r="D76" s="111"/>
      <c r="E76" s="111"/>
      <c r="F76" s="111"/>
      <c r="G76" s="111"/>
      <c r="H76" s="111">
        <v>100</v>
      </c>
      <c r="I76" s="111"/>
      <c r="J76" s="111">
        <f t="shared" si="23"/>
        <v>100</v>
      </c>
    </row>
    <row r="77" spans="1:10" ht="21" customHeight="1" x14ac:dyDescent="0.25">
      <c r="A77" s="213">
        <v>35</v>
      </c>
      <c r="B77" s="112" t="s">
        <v>262</v>
      </c>
      <c r="C77" s="111"/>
      <c r="D77" s="111"/>
      <c r="E77" s="111"/>
      <c r="F77" s="111"/>
      <c r="G77" s="111"/>
      <c r="H77" s="111">
        <v>40</v>
      </c>
      <c r="I77" s="111"/>
      <c r="J77" s="111">
        <f t="shared" si="23"/>
        <v>40</v>
      </c>
    </row>
    <row r="78" spans="1:10" ht="21" customHeight="1" x14ac:dyDescent="0.25">
      <c r="A78" s="213">
        <v>36</v>
      </c>
      <c r="B78" s="217" t="s">
        <v>559</v>
      </c>
      <c r="C78" s="111"/>
      <c r="D78" s="111"/>
      <c r="E78" s="111"/>
      <c r="F78" s="111"/>
      <c r="G78" s="111"/>
      <c r="H78" s="111">
        <v>30</v>
      </c>
      <c r="I78" s="111"/>
      <c r="J78" s="111">
        <f t="shared" ref="J78" si="24">E78+F78+G78+I78+H78</f>
        <v>30</v>
      </c>
    </row>
    <row r="79" spans="1:10" ht="28.5" customHeight="1" x14ac:dyDescent="0.25">
      <c r="A79" s="213">
        <v>37</v>
      </c>
      <c r="B79" s="112" t="s">
        <v>560</v>
      </c>
      <c r="C79" s="111"/>
      <c r="D79" s="111"/>
      <c r="E79" s="111"/>
      <c r="F79" s="111"/>
      <c r="G79" s="111"/>
      <c r="H79" s="111">
        <v>800</v>
      </c>
      <c r="I79" s="111"/>
      <c r="J79" s="111">
        <f t="shared" si="23"/>
        <v>800</v>
      </c>
    </row>
    <row r="80" spans="1:10" ht="36" customHeight="1" x14ac:dyDescent="0.25">
      <c r="A80" s="213">
        <v>38</v>
      </c>
      <c r="B80" s="215" t="s">
        <v>530</v>
      </c>
      <c r="C80" s="111"/>
      <c r="D80" s="111"/>
      <c r="E80" s="111"/>
      <c r="F80" s="111"/>
      <c r="G80" s="111"/>
      <c r="H80" s="111">
        <v>150</v>
      </c>
      <c r="I80" s="111"/>
      <c r="J80" s="111">
        <f t="shared" si="23"/>
        <v>150</v>
      </c>
    </row>
    <row r="81" spans="1:10" ht="24" customHeight="1" x14ac:dyDescent="0.25">
      <c r="A81" s="213">
        <v>39</v>
      </c>
      <c r="B81" s="112" t="s">
        <v>565</v>
      </c>
      <c r="C81" s="111"/>
      <c r="D81" s="111"/>
      <c r="E81" s="111"/>
      <c r="F81" s="111"/>
      <c r="G81" s="111"/>
      <c r="H81" s="111">
        <v>345</v>
      </c>
      <c r="I81" s="111"/>
      <c r="J81" s="111">
        <f t="shared" si="23"/>
        <v>345</v>
      </c>
    </row>
    <row r="82" spans="1:10" ht="31.5" x14ac:dyDescent="0.25">
      <c r="A82" s="213">
        <v>40</v>
      </c>
      <c r="B82" s="112" t="s">
        <v>566</v>
      </c>
      <c r="C82" s="111"/>
      <c r="D82" s="111"/>
      <c r="E82" s="111"/>
      <c r="F82" s="111"/>
      <c r="G82" s="111"/>
      <c r="H82" s="111">
        <v>120</v>
      </c>
      <c r="I82" s="111"/>
      <c r="J82" s="111">
        <f t="shared" si="23"/>
        <v>120</v>
      </c>
    </row>
    <row r="83" spans="1:10" ht="21" customHeight="1" x14ac:dyDescent="0.25">
      <c r="A83" s="213">
        <v>41</v>
      </c>
      <c r="B83" s="112" t="s">
        <v>561</v>
      </c>
      <c r="C83" s="111"/>
      <c r="D83" s="111"/>
      <c r="E83" s="111"/>
      <c r="F83" s="111"/>
      <c r="G83" s="111"/>
      <c r="H83" s="111">
        <v>300</v>
      </c>
      <c r="I83" s="111"/>
      <c r="J83" s="111">
        <f t="shared" si="23"/>
        <v>300</v>
      </c>
    </row>
    <row r="84" spans="1:10" ht="21" customHeight="1" x14ac:dyDescent="0.25">
      <c r="A84" s="213">
        <v>42</v>
      </c>
      <c r="B84" s="112" t="s">
        <v>562</v>
      </c>
      <c r="C84" s="111"/>
      <c r="D84" s="111"/>
      <c r="E84" s="111"/>
      <c r="F84" s="111"/>
      <c r="G84" s="111"/>
      <c r="H84" s="111">
        <v>40</v>
      </c>
      <c r="I84" s="111"/>
      <c r="J84" s="111">
        <f t="shared" si="23"/>
        <v>40</v>
      </c>
    </row>
    <row r="85" spans="1:10" ht="21" customHeight="1" x14ac:dyDescent="0.25">
      <c r="A85" s="213">
        <v>43</v>
      </c>
      <c r="B85" s="112" t="s">
        <v>1118</v>
      </c>
      <c r="C85" s="111"/>
      <c r="D85" s="111"/>
      <c r="E85" s="111"/>
      <c r="F85" s="111"/>
      <c r="G85" s="111"/>
      <c r="H85" s="111">
        <v>40</v>
      </c>
      <c r="I85" s="111"/>
      <c r="J85" s="111">
        <f t="shared" si="23"/>
        <v>40</v>
      </c>
    </row>
    <row r="86" spans="1:10" ht="21" customHeight="1" x14ac:dyDescent="0.25">
      <c r="A86" s="213">
        <v>44</v>
      </c>
      <c r="B86" s="112" t="s">
        <v>1116</v>
      </c>
      <c r="C86" s="111"/>
      <c r="D86" s="111"/>
      <c r="E86" s="111"/>
      <c r="F86" s="111"/>
      <c r="G86" s="111"/>
      <c r="H86" s="111">
        <v>150</v>
      </c>
      <c r="I86" s="111"/>
      <c r="J86" s="111">
        <f t="shared" si="23"/>
        <v>150</v>
      </c>
    </row>
    <row r="87" spans="1:10" ht="21" customHeight="1" x14ac:dyDescent="0.25">
      <c r="A87" s="213">
        <v>45</v>
      </c>
      <c r="B87" s="112" t="s">
        <v>1119</v>
      </c>
      <c r="C87" s="111"/>
      <c r="D87" s="111"/>
      <c r="E87" s="111"/>
      <c r="F87" s="111"/>
      <c r="G87" s="111"/>
      <c r="H87" s="111">
        <v>30</v>
      </c>
      <c r="I87" s="111"/>
      <c r="J87" s="111">
        <f t="shared" si="23"/>
        <v>30</v>
      </c>
    </row>
    <row r="88" spans="1:10" ht="21" customHeight="1" x14ac:dyDescent="0.25">
      <c r="A88" s="213">
        <v>46</v>
      </c>
      <c r="B88" s="112" t="s">
        <v>1117</v>
      </c>
      <c r="C88" s="111"/>
      <c r="D88" s="111"/>
      <c r="E88" s="111"/>
      <c r="F88" s="111"/>
      <c r="G88" s="111"/>
      <c r="H88" s="111">
        <v>30</v>
      </c>
      <c r="I88" s="111"/>
      <c r="J88" s="111">
        <f t="shared" si="23"/>
        <v>30</v>
      </c>
    </row>
    <row r="89" spans="1:10" ht="37.5" customHeight="1" x14ac:dyDescent="0.25">
      <c r="A89" s="213">
        <v>47</v>
      </c>
      <c r="B89" s="112" t="s">
        <v>563</v>
      </c>
      <c r="C89" s="111"/>
      <c r="D89" s="111"/>
      <c r="E89" s="111"/>
      <c r="F89" s="111"/>
      <c r="G89" s="111"/>
      <c r="H89" s="111">
        <v>10000</v>
      </c>
      <c r="I89" s="111"/>
      <c r="J89" s="111">
        <f t="shared" si="23"/>
        <v>10000</v>
      </c>
    </row>
    <row r="90" spans="1:10" ht="21" customHeight="1" x14ac:dyDescent="0.25">
      <c r="A90" s="213">
        <v>48</v>
      </c>
      <c r="B90" s="112" t="s">
        <v>263</v>
      </c>
      <c r="C90" s="111"/>
      <c r="D90" s="111"/>
      <c r="E90" s="111"/>
      <c r="F90" s="111"/>
      <c r="G90" s="111"/>
      <c r="H90" s="111">
        <v>3000</v>
      </c>
      <c r="I90" s="111"/>
      <c r="J90" s="111">
        <f t="shared" si="23"/>
        <v>3000</v>
      </c>
    </row>
    <row r="91" spans="1:10" ht="21" customHeight="1" x14ac:dyDescent="0.25">
      <c r="A91" s="213">
        <v>49</v>
      </c>
      <c r="B91" s="112" t="s">
        <v>264</v>
      </c>
      <c r="C91" s="111"/>
      <c r="D91" s="111"/>
      <c r="E91" s="111"/>
      <c r="F91" s="111"/>
      <c r="G91" s="111"/>
      <c r="H91" s="111">
        <v>12000</v>
      </c>
      <c r="I91" s="111"/>
      <c r="J91" s="111">
        <f t="shared" si="23"/>
        <v>12000</v>
      </c>
    </row>
    <row r="92" spans="1:10" ht="23.25" customHeight="1" x14ac:dyDescent="0.25">
      <c r="A92" s="213">
        <v>50</v>
      </c>
      <c r="B92" s="121" t="s">
        <v>442</v>
      </c>
      <c r="C92" s="111"/>
      <c r="D92" s="111"/>
      <c r="E92" s="111"/>
      <c r="F92" s="111"/>
      <c r="G92" s="111"/>
      <c r="H92" s="111">
        <v>40</v>
      </c>
      <c r="I92" s="111"/>
      <c r="J92" s="111">
        <f t="shared" si="23"/>
        <v>40</v>
      </c>
    </row>
    <row r="93" spans="1:10" ht="51" customHeight="1" x14ac:dyDescent="0.25">
      <c r="A93" s="213">
        <v>51</v>
      </c>
      <c r="B93" s="112" t="s">
        <v>531</v>
      </c>
      <c r="C93" s="218"/>
      <c r="D93" s="218"/>
      <c r="E93" s="219"/>
      <c r="F93" s="219"/>
      <c r="G93" s="219"/>
      <c r="H93" s="111">
        <v>8000</v>
      </c>
      <c r="I93" s="111"/>
      <c r="J93" s="111">
        <f t="shared" si="23"/>
        <v>8000</v>
      </c>
    </row>
    <row r="94" spans="1:10" ht="36" customHeight="1" x14ac:dyDescent="0.25">
      <c r="A94" s="213">
        <v>52</v>
      </c>
      <c r="B94" s="112" t="s">
        <v>524</v>
      </c>
      <c r="C94" s="111"/>
      <c r="D94" s="111"/>
      <c r="E94" s="111"/>
      <c r="F94" s="111"/>
      <c r="G94" s="111"/>
      <c r="H94" s="111"/>
      <c r="I94" s="111">
        <v>42163.432199999981</v>
      </c>
      <c r="J94" s="111">
        <f t="shared" si="23"/>
        <v>42163.432199999981</v>
      </c>
    </row>
    <row r="96" spans="1:10" ht="15.75" x14ac:dyDescent="0.25">
      <c r="G96" s="531"/>
      <c r="H96" s="531"/>
      <c r="I96" s="531"/>
      <c r="J96" s="531"/>
    </row>
  </sheetData>
  <mergeCells count="16">
    <mergeCell ref="G96:J96"/>
    <mergeCell ref="A1:J1"/>
    <mergeCell ref="A2:J2"/>
    <mergeCell ref="A3:J3"/>
    <mergeCell ref="H4:J4"/>
    <mergeCell ref="A5:A7"/>
    <mergeCell ref="B5:B7"/>
    <mergeCell ref="C5:D5"/>
    <mergeCell ref="E5:E7"/>
    <mergeCell ref="F5:F7"/>
    <mergeCell ref="G5:G7"/>
    <mergeCell ref="H5:H7"/>
    <mergeCell ref="I5:I7"/>
    <mergeCell ref="J5:J7"/>
    <mergeCell ref="C6:C7"/>
    <mergeCell ref="D6:D7"/>
  </mergeCells>
  <pageMargins left="0.77" right="0.22" top="0.75" bottom="0.75" header="0.3" footer="0.3"/>
  <pageSetup paperSize="9"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064"/>
  <sheetViews>
    <sheetView workbookViewId="0">
      <pane xSplit="2" ySplit="5" topLeftCell="C6" activePane="bottomRight" state="frozen"/>
      <selection activeCell="CZ1" sqref="CZ1:DJ1048576"/>
      <selection pane="topRight" activeCell="CZ1" sqref="CZ1:DJ1048576"/>
      <selection pane="bottomLeft" activeCell="CZ1" sqref="CZ1:DJ1048576"/>
      <selection pane="bottomRight" activeCell="A5" sqref="A5:O5"/>
    </sheetView>
  </sheetViews>
  <sheetFormatPr defaultColWidth="9.140625" defaultRowHeight="15.75" x14ac:dyDescent="0.25"/>
  <cols>
    <col min="1" max="1" width="5.28515625" style="222" customWidth="1"/>
    <col min="2" max="2" width="20" style="221" customWidth="1"/>
    <col min="3" max="3" width="11.85546875" style="221" customWidth="1"/>
    <col min="4" max="4" width="8.28515625" style="221" customWidth="1"/>
    <col min="5" max="5" width="8.42578125" style="221" customWidth="1"/>
    <col min="6" max="6" width="8.28515625" style="221" customWidth="1"/>
    <col min="7" max="7" width="8.85546875" style="221" customWidth="1"/>
    <col min="8" max="8" width="8.28515625" style="221" customWidth="1"/>
    <col min="9" max="9" width="7.5703125" style="221" customWidth="1"/>
    <col min="10" max="11" width="8.42578125" style="221" customWidth="1"/>
    <col min="12" max="12" width="9" style="221" customWidth="1"/>
    <col min="13" max="13" width="10.5703125" style="221" customWidth="1"/>
    <col min="14" max="14" width="9.28515625" style="221" bestFit="1" customWidth="1"/>
    <col min="15" max="15" width="8.7109375" style="221" customWidth="1"/>
    <col min="16" max="16384" width="9.140625" style="221"/>
  </cols>
  <sheetData>
    <row r="1" spans="1:15" ht="20.25" customHeight="1" x14ac:dyDescent="0.25">
      <c r="A1" s="539" t="s">
        <v>372</v>
      </c>
      <c r="B1" s="539"/>
      <c r="C1" s="539"/>
      <c r="D1" s="539"/>
      <c r="E1" s="539"/>
      <c r="F1" s="539"/>
      <c r="G1" s="539"/>
      <c r="H1" s="539"/>
      <c r="I1" s="539"/>
      <c r="J1" s="539"/>
      <c r="K1" s="539"/>
      <c r="L1" s="539"/>
      <c r="M1" s="539"/>
      <c r="N1" s="539"/>
      <c r="O1" s="539"/>
    </row>
    <row r="2" spans="1:15" ht="20.25" customHeight="1" x14ac:dyDescent="0.25">
      <c r="A2" s="539" t="s">
        <v>533</v>
      </c>
      <c r="B2" s="539"/>
      <c r="C2" s="539"/>
      <c r="D2" s="539"/>
      <c r="E2" s="539"/>
      <c r="F2" s="539"/>
      <c r="G2" s="539"/>
      <c r="H2" s="539"/>
      <c r="I2" s="539"/>
      <c r="J2" s="539"/>
      <c r="K2" s="539"/>
      <c r="L2" s="539"/>
      <c r="M2" s="539"/>
      <c r="N2" s="539"/>
      <c r="O2" s="539"/>
    </row>
    <row r="3" spans="1:15" ht="20.25" customHeight="1" x14ac:dyDescent="0.25">
      <c r="A3" s="540" t="str">
        <f>PL04ĐT!A3</f>
        <v>(Ban hành kèm theo Nghị quyết số 96/NQ-HĐND ngày 16/12/2022 của HĐND tỉnh)</v>
      </c>
      <c r="B3" s="540"/>
      <c r="C3" s="540"/>
      <c r="D3" s="540"/>
      <c r="E3" s="540"/>
      <c r="F3" s="540"/>
      <c r="G3" s="540"/>
      <c r="H3" s="540"/>
      <c r="I3" s="540"/>
      <c r="J3" s="540"/>
      <c r="K3" s="540"/>
      <c r="L3" s="540"/>
      <c r="M3" s="540"/>
      <c r="N3" s="540"/>
      <c r="O3" s="540"/>
    </row>
    <row r="4" spans="1:15" ht="20.25" customHeight="1" x14ac:dyDescent="0.25">
      <c r="M4" s="542" t="s">
        <v>1</v>
      </c>
      <c r="N4" s="542"/>
      <c r="O4" s="542"/>
    </row>
    <row r="5" spans="1:15" s="222" customFormat="1" ht="67.5" customHeight="1" x14ac:dyDescent="0.25">
      <c r="A5" s="489" t="s">
        <v>8</v>
      </c>
      <c r="B5" s="489" t="s">
        <v>265</v>
      </c>
      <c r="C5" s="490" t="s">
        <v>299</v>
      </c>
      <c r="D5" s="490" t="s">
        <v>300</v>
      </c>
      <c r="E5" s="490" t="s">
        <v>301</v>
      </c>
      <c r="F5" s="490" t="s">
        <v>302</v>
      </c>
      <c r="G5" s="490" t="s">
        <v>303</v>
      </c>
      <c r="H5" s="490" t="s">
        <v>304</v>
      </c>
      <c r="I5" s="490" t="s">
        <v>305</v>
      </c>
      <c r="J5" s="490" t="s">
        <v>306</v>
      </c>
      <c r="K5" s="490" t="s">
        <v>307</v>
      </c>
      <c r="L5" s="491" t="s">
        <v>70</v>
      </c>
      <c r="M5" s="490" t="s">
        <v>308</v>
      </c>
      <c r="N5" s="491" t="s">
        <v>309</v>
      </c>
      <c r="O5" s="490" t="s">
        <v>310</v>
      </c>
    </row>
    <row r="6" spans="1:15" ht="20.25" customHeight="1" x14ac:dyDescent="0.25">
      <c r="A6" s="224">
        <v>1</v>
      </c>
      <c r="B6" s="225" t="s">
        <v>311</v>
      </c>
      <c r="C6" s="225">
        <f>SUM(D6:O6)</f>
        <v>168000</v>
      </c>
      <c r="D6" s="225"/>
      <c r="E6" s="225"/>
      <c r="F6" s="225">
        <v>19000</v>
      </c>
      <c r="G6" s="225">
        <v>11000</v>
      </c>
      <c r="H6" s="225">
        <v>34350</v>
      </c>
      <c r="I6" s="225">
        <v>2500</v>
      </c>
      <c r="J6" s="225">
        <v>150</v>
      </c>
      <c r="K6" s="225">
        <v>4000</v>
      </c>
      <c r="L6" s="225">
        <v>11000</v>
      </c>
      <c r="M6" s="225">
        <v>80000</v>
      </c>
      <c r="N6" s="225">
        <v>1000</v>
      </c>
      <c r="O6" s="225">
        <v>5000</v>
      </c>
    </row>
    <row r="7" spans="1:15" ht="20.25" customHeight="1" x14ac:dyDescent="0.25">
      <c r="A7" s="224">
        <f>+A6+1</f>
        <v>2</v>
      </c>
      <c r="B7" s="225" t="s">
        <v>312</v>
      </c>
      <c r="C7" s="225">
        <f>SUM(D7:O7)</f>
        <v>262000</v>
      </c>
      <c r="D7" s="225">
        <v>2000</v>
      </c>
      <c r="E7" s="225">
        <v>3000</v>
      </c>
      <c r="F7" s="225">
        <v>78000</v>
      </c>
      <c r="G7" s="225">
        <v>19400</v>
      </c>
      <c r="H7" s="225">
        <v>41000</v>
      </c>
      <c r="I7" s="225">
        <v>5000</v>
      </c>
      <c r="J7" s="225">
        <v>1300</v>
      </c>
      <c r="K7" s="225">
        <v>10000</v>
      </c>
      <c r="L7" s="225">
        <v>15000</v>
      </c>
      <c r="M7" s="225">
        <v>81000</v>
      </c>
      <c r="N7" s="225">
        <v>800</v>
      </c>
      <c r="O7" s="225">
        <v>5500</v>
      </c>
    </row>
    <row r="8" spans="1:15" ht="20.25" customHeight="1" x14ac:dyDescent="0.25">
      <c r="A8" s="224">
        <f t="shared" ref="A8:A18" si="0">+A7+1</f>
        <v>3</v>
      </c>
      <c r="B8" s="225" t="s">
        <v>313</v>
      </c>
      <c r="C8" s="225">
        <f t="shared" ref="C8:C18" si="1">SUM(D8:O8)</f>
        <v>303000</v>
      </c>
      <c r="D8" s="225">
        <v>80</v>
      </c>
      <c r="E8" s="225"/>
      <c r="F8" s="225">
        <v>26000</v>
      </c>
      <c r="G8" s="225">
        <v>18000</v>
      </c>
      <c r="H8" s="225">
        <v>59170</v>
      </c>
      <c r="I8" s="225">
        <v>3000</v>
      </c>
      <c r="J8" s="225">
        <v>750</v>
      </c>
      <c r="K8" s="225">
        <v>3500</v>
      </c>
      <c r="L8" s="225">
        <v>3500</v>
      </c>
      <c r="M8" s="225">
        <v>180000</v>
      </c>
      <c r="N8" s="225">
        <v>1000</v>
      </c>
      <c r="O8" s="225">
        <v>8000</v>
      </c>
    </row>
    <row r="9" spans="1:15" ht="20.25" customHeight="1" x14ac:dyDescent="0.25">
      <c r="A9" s="224">
        <f t="shared" si="0"/>
        <v>4</v>
      </c>
      <c r="B9" s="225" t="s">
        <v>314</v>
      </c>
      <c r="C9" s="225">
        <f t="shared" si="1"/>
        <v>819000</v>
      </c>
      <c r="D9" s="225">
        <v>6500</v>
      </c>
      <c r="E9" s="225"/>
      <c r="F9" s="225">
        <v>107500</v>
      </c>
      <c r="G9" s="225">
        <v>60000</v>
      </c>
      <c r="H9" s="225">
        <v>130000</v>
      </c>
      <c r="I9" s="225">
        <v>7200</v>
      </c>
      <c r="J9" s="225">
        <v>10000</v>
      </c>
      <c r="K9" s="225">
        <v>28800</v>
      </c>
      <c r="L9" s="225"/>
      <c r="M9" s="225">
        <v>460000</v>
      </c>
      <c r="N9" s="225">
        <v>500</v>
      </c>
      <c r="O9" s="225">
        <v>8500</v>
      </c>
    </row>
    <row r="10" spans="1:15" ht="20.25" customHeight="1" x14ac:dyDescent="0.25">
      <c r="A10" s="224">
        <f t="shared" si="0"/>
        <v>5</v>
      </c>
      <c r="B10" s="225" t="s">
        <v>315</v>
      </c>
      <c r="C10" s="225">
        <f t="shared" si="1"/>
        <v>369600</v>
      </c>
      <c r="D10" s="225">
        <v>400</v>
      </c>
      <c r="E10" s="225"/>
      <c r="F10" s="225">
        <v>30000</v>
      </c>
      <c r="G10" s="225">
        <v>20000</v>
      </c>
      <c r="H10" s="225">
        <v>52000</v>
      </c>
      <c r="I10" s="225">
        <v>3000</v>
      </c>
      <c r="J10" s="225">
        <v>1700</v>
      </c>
      <c r="K10" s="225">
        <v>3500</v>
      </c>
      <c r="L10" s="225">
        <v>500</v>
      </c>
      <c r="M10" s="225">
        <v>250000</v>
      </c>
      <c r="N10" s="225">
        <v>500</v>
      </c>
      <c r="O10" s="225">
        <v>8000</v>
      </c>
    </row>
    <row r="11" spans="1:15" ht="20.25" customHeight="1" x14ac:dyDescent="0.25">
      <c r="A11" s="224">
        <f t="shared" si="0"/>
        <v>6</v>
      </c>
      <c r="B11" s="225" t="s">
        <v>316</v>
      </c>
      <c r="C11" s="225">
        <f t="shared" si="1"/>
        <v>137000</v>
      </c>
      <c r="D11" s="225">
        <v>100</v>
      </c>
      <c r="E11" s="225"/>
      <c r="F11" s="225">
        <v>11000</v>
      </c>
      <c r="G11" s="225">
        <v>6000</v>
      </c>
      <c r="H11" s="225">
        <v>34140</v>
      </c>
      <c r="I11" s="225">
        <v>3500</v>
      </c>
      <c r="J11" s="225">
        <v>260</v>
      </c>
      <c r="K11" s="225">
        <v>1900</v>
      </c>
      <c r="L11" s="225">
        <v>4000</v>
      </c>
      <c r="M11" s="225">
        <v>70000</v>
      </c>
      <c r="N11" s="225">
        <v>100</v>
      </c>
      <c r="O11" s="225">
        <v>6000</v>
      </c>
    </row>
    <row r="12" spans="1:15" ht="20.25" customHeight="1" x14ac:dyDescent="0.25">
      <c r="A12" s="224">
        <f t="shared" si="0"/>
        <v>7</v>
      </c>
      <c r="B12" s="225" t="s">
        <v>317</v>
      </c>
      <c r="C12" s="225">
        <f t="shared" si="1"/>
        <v>275000</v>
      </c>
      <c r="D12" s="225">
        <v>80</v>
      </c>
      <c r="E12" s="225"/>
      <c r="F12" s="225">
        <v>16500</v>
      </c>
      <c r="G12" s="225">
        <v>6500</v>
      </c>
      <c r="H12" s="225">
        <v>31650</v>
      </c>
      <c r="I12" s="225">
        <v>2120</v>
      </c>
      <c r="J12" s="225">
        <v>200</v>
      </c>
      <c r="K12" s="225">
        <v>7000</v>
      </c>
      <c r="L12" s="225">
        <v>300</v>
      </c>
      <c r="M12" s="225">
        <v>200000</v>
      </c>
      <c r="N12" s="225">
        <v>1800</v>
      </c>
      <c r="O12" s="225">
        <v>8850</v>
      </c>
    </row>
    <row r="13" spans="1:15" ht="20.25" customHeight="1" x14ac:dyDescent="0.25">
      <c r="A13" s="224">
        <f t="shared" si="0"/>
        <v>8</v>
      </c>
      <c r="B13" s="225" t="s">
        <v>318</v>
      </c>
      <c r="C13" s="225">
        <f t="shared" si="1"/>
        <v>235550</v>
      </c>
      <c r="D13" s="225">
        <v>5500</v>
      </c>
      <c r="E13" s="225"/>
      <c r="F13" s="225">
        <v>29000</v>
      </c>
      <c r="G13" s="225">
        <v>17000</v>
      </c>
      <c r="H13" s="225">
        <v>45000</v>
      </c>
      <c r="I13" s="225">
        <v>2850</v>
      </c>
      <c r="J13" s="225">
        <v>830</v>
      </c>
      <c r="K13" s="225">
        <v>5800</v>
      </c>
      <c r="L13" s="225">
        <v>1000</v>
      </c>
      <c r="M13" s="225">
        <v>120000</v>
      </c>
      <c r="N13" s="225">
        <v>2570</v>
      </c>
      <c r="O13" s="225">
        <v>6000</v>
      </c>
    </row>
    <row r="14" spans="1:15" ht="20.25" customHeight="1" x14ac:dyDescent="0.25">
      <c r="A14" s="224">
        <f t="shared" si="0"/>
        <v>9</v>
      </c>
      <c r="B14" s="225" t="s">
        <v>319</v>
      </c>
      <c r="C14" s="225">
        <f t="shared" si="1"/>
        <v>212000</v>
      </c>
      <c r="D14" s="225">
        <v>150</v>
      </c>
      <c r="E14" s="225"/>
      <c r="F14" s="225">
        <v>23000</v>
      </c>
      <c r="G14" s="225">
        <v>6000</v>
      </c>
      <c r="H14" s="225">
        <v>31000</v>
      </c>
      <c r="I14" s="225">
        <v>2700</v>
      </c>
      <c r="J14" s="225">
        <v>80</v>
      </c>
      <c r="K14" s="225">
        <v>5820</v>
      </c>
      <c r="L14" s="225">
        <v>5000</v>
      </c>
      <c r="M14" s="225">
        <v>130000</v>
      </c>
      <c r="N14" s="225">
        <v>1250</v>
      </c>
      <c r="O14" s="225">
        <v>7000</v>
      </c>
    </row>
    <row r="15" spans="1:15" ht="20.25" customHeight="1" x14ac:dyDescent="0.25">
      <c r="A15" s="224">
        <f t="shared" si="0"/>
        <v>10</v>
      </c>
      <c r="B15" s="225" t="s">
        <v>320</v>
      </c>
      <c r="C15" s="225">
        <f t="shared" si="1"/>
        <v>70000</v>
      </c>
      <c r="D15" s="225">
        <v>200</v>
      </c>
      <c r="E15" s="225"/>
      <c r="F15" s="225">
        <v>12700</v>
      </c>
      <c r="G15" s="225">
        <v>6500</v>
      </c>
      <c r="H15" s="225">
        <v>21000</v>
      </c>
      <c r="I15" s="225">
        <v>2550</v>
      </c>
      <c r="J15" s="225">
        <v>50</v>
      </c>
      <c r="K15" s="225">
        <v>700</v>
      </c>
      <c r="L15" s="225">
        <v>1500</v>
      </c>
      <c r="M15" s="225">
        <v>19000</v>
      </c>
      <c r="N15" s="225">
        <v>300</v>
      </c>
      <c r="O15" s="225">
        <v>5500</v>
      </c>
    </row>
    <row r="16" spans="1:15" ht="20.25" customHeight="1" x14ac:dyDescent="0.25">
      <c r="A16" s="224">
        <f t="shared" si="0"/>
        <v>11</v>
      </c>
      <c r="B16" s="225" t="s">
        <v>321</v>
      </c>
      <c r="C16" s="225">
        <f t="shared" si="1"/>
        <v>192500</v>
      </c>
      <c r="D16" s="225">
        <v>80</v>
      </c>
      <c r="E16" s="225"/>
      <c r="F16" s="225">
        <v>13790</v>
      </c>
      <c r="G16" s="225">
        <v>7000</v>
      </c>
      <c r="H16" s="225">
        <v>28000</v>
      </c>
      <c r="I16" s="225">
        <v>2000</v>
      </c>
      <c r="J16" s="225">
        <v>1500</v>
      </c>
      <c r="K16" s="225">
        <v>16000</v>
      </c>
      <c r="L16" s="225">
        <v>100</v>
      </c>
      <c r="M16" s="225">
        <v>120000</v>
      </c>
      <c r="N16" s="225">
        <v>30</v>
      </c>
      <c r="O16" s="225">
        <v>4000</v>
      </c>
    </row>
    <row r="17" spans="1:15" ht="20.25" customHeight="1" x14ac:dyDescent="0.25">
      <c r="A17" s="224">
        <f>+A16+1</f>
        <v>12</v>
      </c>
      <c r="B17" s="225" t="s">
        <v>322</v>
      </c>
      <c r="C17" s="225">
        <f t="shared" si="1"/>
        <v>28360</v>
      </c>
      <c r="D17" s="225">
        <v>30</v>
      </c>
      <c r="E17" s="225"/>
      <c r="F17" s="225">
        <v>6500</v>
      </c>
      <c r="G17" s="225">
        <v>1560</v>
      </c>
      <c r="H17" s="225">
        <v>6300</v>
      </c>
      <c r="I17" s="225">
        <v>900</v>
      </c>
      <c r="J17" s="225">
        <v>120</v>
      </c>
      <c r="K17" s="225">
        <v>500</v>
      </c>
      <c r="L17" s="225">
        <v>900</v>
      </c>
      <c r="M17" s="225">
        <v>10000</v>
      </c>
      <c r="N17" s="225">
        <v>50</v>
      </c>
      <c r="O17" s="225">
        <v>1500</v>
      </c>
    </row>
    <row r="18" spans="1:15" ht="20.25" customHeight="1" x14ac:dyDescent="0.25">
      <c r="A18" s="224">
        <f t="shared" si="0"/>
        <v>13</v>
      </c>
      <c r="B18" s="225" t="s">
        <v>323</v>
      </c>
      <c r="C18" s="225">
        <f t="shared" si="1"/>
        <v>134160</v>
      </c>
      <c r="D18" s="225">
        <v>300</v>
      </c>
      <c r="E18" s="225"/>
      <c r="F18" s="225">
        <v>14000</v>
      </c>
      <c r="G18" s="225">
        <v>8000</v>
      </c>
      <c r="H18" s="225">
        <v>24000</v>
      </c>
      <c r="I18" s="225">
        <v>1800</v>
      </c>
      <c r="J18" s="225">
        <v>60</v>
      </c>
      <c r="K18" s="225">
        <v>900</v>
      </c>
      <c r="L18" s="225"/>
      <c r="M18" s="225">
        <v>80000</v>
      </c>
      <c r="N18" s="225">
        <v>100</v>
      </c>
      <c r="O18" s="225">
        <v>5000</v>
      </c>
    </row>
    <row r="19" spans="1:15" ht="20.25" customHeight="1" x14ac:dyDescent="0.25">
      <c r="A19" s="541" t="s">
        <v>299</v>
      </c>
      <c r="B19" s="541"/>
      <c r="C19" s="226">
        <f>SUM(C6:C18)</f>
        <v>3206170</v>
      </c>
      <c r="D19" s="226">
        <f t="shared" ref="D19:O19" si="2">SUM(D6:D18)</f>
        <v>15420</v>
      </c>
      <c r="E19" s="226">
        <f t="shared" si="2"/>
        <v>3000</v>
      </c>
      <c r="F19" s="226">
        <f t="shared" si="2"/>
        <v>386990</v>
      </c>
      <c r="G19" s="226">
        <f t="shared" si="2"/>
        <v>186960</v>
      </c>
      <c r="H19" s="226">
        <f t="shared" si="2"/>
        <v>537610</v>
      </c>
      <c r="I19" s="226">
        <f t="shared" si="2"/>
        <v>39120</v>
      </c>
      <c r="J19" s="226">
        <f t="shared" si="2"/>
        <v>17000</v>
      </c>
      <c r="K19" s="226">
        <f t="shared" si="2"/>
        <v>88420</v>
      </c>
      <c r="L19" s="226">
        <f t="shared" si="2"/>
        <v>42800</v>
      </c>
      <c r="M19" s="226">
        <f t="shared" si="2"/>
        <v>1800000</v>
      </c>
      <c r="N19" s="226">
        <f t="shared" si="2"/>
        <v>10000</v>
      </c>
      <c r="O19" s="226">
        <f t="shared" si="2"/>
        <v>78850</v>
      </c>
    </row>
    <row r="20" spans="1:15" ht="20.25" customHeight="1" x14ac:dyDescent="0.25"/>
    <row r="21" spans="1:15" ht="20.25" customHeight="1" x14ac:dyDescent="0.25">
      <c r="K21" s="538"/>
      <c r="L21" s="538"/>
      <c r="M21" s="538"/>
      <c r="N21" s="538"/>
      <c r="O21" s="538"/>
    </row>
    <row r="22" spans="1:15" ht="20.25" customHeight="1" x14ac:dyDescent="0.25"/>
    <row r="23" spans="1:15" ht="20.25" customHeight="1" x14ac:dyDescent="0.25"/>
    <row r="24" spans="1:15" ht="20.25" customHeight="1" x14ac:dyDescent="0.25"/>
    <row r="25" spans="1:15" ht="20.25" customHeight="1" x14ac:dyDescent="0.25"/>
    <row r="26" spans="1:15" ht="20.25" customHeight="1" x14ac:dyDescent="0.25"/>
    <row r="27" spans="1:15" ht="20.25" customHeight="1" x14ac:dyDescent="0.25"/>
    <row r="28" spans="1:15" ht="20.25" customHeight="1" x14ac:dyDescent="0.25"/>
    <row r="29" spans="1:15" ht="20.25" customHeight="1" x14ac:dyDescent="0.25"/>
    <row r="30" spans="1:15" ht="20.25" customHeight="1" x14ac:dyDescent="0.25"/>
    <row r="31" spans="1:15" ht="20.25" customHeight="1" x14ac:dyDescent="0.25"/>
    <row r="32" spans="1:15" ht="20.25" customHeight="1" x14ac:dyDescent="0.25"/>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row r="41" ht="20.25" customHeight="1" x14ac:dyDescent="0.25"/>
    <row r="42" ht="20.25" customHeight="1" x14ac:dyDescent="0.25"/>
    <row r="43" ht="20.25" customHeight="1" x14ac:dyDescent="0.25"/>
    <row r="44" ht="20.25" customHeight="1" x14ac:dyDescent="0.25"/>
    <row r="45" ht="20.25" customHeight="1" x14ac:dyDescent="0.25"/>
    <row r="46" ht="20.25" customHeight="1" x14ac:dyDescent="0.25"/>
    <row r="47" ht="20.25" customHeight="1" x14ac:dyDescent="0.25"/>
    <row r="48"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row r="139" ht="20.25" customHeight="1" x14ac:dyDescent="0.25"/>
    <row r="140" ht="20.25" customHeight="1" x14ac:dyDescent="0.25"/>
    <row r="141" ht="20.25" customHeight="1" x14ac:dyDescent="0.25"/>
    <row r="142" ht="20.25" customHeight="1" x14ac:dyDescent="0.25"/>
    <row r="143" ht="20.25" customHeight="1" x14ac:dyDescent="0.25"/>
    <row r="144" ht="20.25" customHeight="1" x14ac:dyDescent="0.25"/>
    <row r="145" ht="20.25" customHeight="1" x14ac:dyDescent="0.25"/>
    <row r="146" ht="20.25" customHeight="1" x14ac:dyDescent="0.25"/>
    <row r="147" ht="20.25" customHeight="1" x14ac:dyDescent="0.25"/>
    <row r="148" ht="20.25" customHeight="1" x14ac:dyDescent="0.25"/>
    <row r="149" ht="20.25" customHeight="1" x14ac:dyDescent="0.25"/>
    <row r="150" ht="20.25" customHeight="1" x14ac:dyDescent="0.25"/>
    <row r="151" ht="20.25" customHeight="1" x14ac:dyDescent="0.25"/>
    <row r="152" ht="20.25" customHeight="1" x14ac:dyDescent="0.25"/>
    <row r="153" ht="20.25" customHeight="1" x14ac:dyDescent="0.25"/>
    <row r="154" ht="20.25" customHeight="1" x14ac:dyDescent="0.25"/>
    <row r="155" ht="20.25" customHeight="1" x14ac:dyDescent="0.25"/>
    <row r="156" ht="20.25" customHeight="1" x14ac:dyDescent="0.25"/>
    <row r="157" ht="20.25" customHeight="1" x14ac:dyDescent="0.25"/>
    <row r="158" ht="20.25" customHeight="1" x14ac:dyDescent="0.25"/>
    <row r="159" ht="20.25" customHeight="1" x14ac:dyDescent="0.25"/>
    <row r="160" ht="20.25" customHeight="1" x14ac:dyDescent="0.25"/>
    <row r="161" ht="20.25" customHeight="1" x14ac:dyDescent="0.25"/>
    <row r="162" ht="20.25" customHeight="1" x14ac:dyDescent="0.25"/>
    <row r="163" ht="20.25" customHeight="1" x14ac:dyDescent="0.25"/>
    <row r="164" ht="20.25" customHeight="1" x14ac:dyDescent="0.25"/>
    <row r="165" ht="20.25" customHeight="1" x14ac:dyDescent="0.25"/>
    <row r="166" ht="20.25" customHeight="1" x14ac:dyDescent="0.25"/>
    <row r="167" ht="20.25" customHeight="1" x14ac:dyDescent="0.25"/>
    <row r="168" ht="20.25" customHeight="1" x14ac:dyDescent="0.25"/>
    <row r="169" ht="20.25" customHeight="1" x14ac:dyDescent="0.25"/>
    <row r="170" ht="20.25" customHeight="1" x14ac:dyDescent="0.25"/>
    <row r="171" ht="20.25" customHeight="1" x14ac:dyDescent="0.25"/>
    <row r="172" ht="20.25" customHeight="1" x14ac:dyDescent="0.25"/>
    <row r="173" ht="20.25" customHeight="1" x14ac:dyDescent="0.25"/>
    <row r="174" ht="20.25" customHeight="1" x14ac:dyDescent="0.25"/>
    <row r="175" ht="20.25" customHeight="1" x14ac:dyDescent="0.25"/>
    <row r="176" ht="20.25" customHeight="1" x14ac:dyDescent="0.25"/>
    <row r="177" ht="20.25" customHeight="1" x14ac:dyDescent="0.25"/>
    <row r="178" ht="20.25" customHeight="1" x14ac:dyDescent="0.25"/>
    <row r="179" ht="20.25" customHeight="1" x14ac:dyDescent="0.25"/>
    <row r="180" ht="20.25" customHeight="1" x14ac:dyDescent="0.25"/>
    <row r="181" ht="20.25" customHeight="1" x14ac:dyDescent="0.25"/>
    <row r="182" ht="20.25" customHeight="1" x14ac:dyDescent="0.25"/>
    <row r="183" ht="20.25" customHeight="1" x14ac:dyDescent="0.25"/>
    <row r="184" ht="20.25" customHeight="1" x14ac:dyDescent="0.25"/>
    <row r="185" ht="20.25" customHeight="1" x14ac:dyDescent="0.25"/>
    <row r="186" ht="20.25" customHeight="1" x14ac:dyDescent="0.25"/>
    <row r="187" ht="20.25" customHeight="1" x14ac:dyDescent="0.25"/>
    <row r="188" ht="20.25" customHeight="1" x14ac:dyDescent="0.25"/>
    <row r="189" ht="20.25" customHeight="1" x14ac:dyDescent="0.25"/>
    <row r="190" ht="20.25" customHeight="1" x14ac:dyDescent="0.25"/>
    <row r="191" ht="20.25" customHeight="1" x14ac:dyDescent="0.25"/>
    <row r="192" ht="20.25" customHeight="1" x14ac:dyDescent="0.25"/>
    <row r="193" ht="20.25" customHeight="1" x14ac:dyDescent="0.25"/>
    <row r="194" ht="20.25" customHeight="1" x14ac:dyDescent="0.25"/>
    <row r="195" ht="20.25" customHeight="1" x14ac:dyDescent="0.25"/>
    <row r="196" ht="20.25" customHeight="1" x14ac:dyDescent="0.25"/>
    <row r="197" ht="20.25" customHeight="1" x14ac:dyDescent="0.25"/>
    <row r="198" ht="20.25" customHeight="1" x14ac:dyDescent="0.25"/>
    <row r="199" ht="20.25" customHeight="1" x14ac:dyDescent="0.25"/>
    <row r="200" ht="20.25" customHeight="1" x14ac:dyDescent="0.25"/>
    <row r="201" ht="20.25" customHeight="1" x14ac:dyDescent="0.25"/>
    <row r="202" ht="20.25" customHeight="1" x14ac:dyDescent="0.25"/>
    <row r="203" ht="20.25" customHeight="1" x14ac:dyDescent="0.25"/>
    <row r="204" ht="20.25" customHeight="1" x14ac:dyDescent="0.25"/>
    <row r="205" ht="20.25" customHeight="1" x14ac:dyDescent="0.25"/>
    <row r="206" ht="20.25" customHeight="1" x14ac:dyDescent="0.25"/>
    <row r="207" ht="20.25" customHeight="1" x14ac:dyDescent="0.25"/>
    <row r="208" ht="20.25" customHeight="1" x14ac:dyDescent="0.25"/>
    <row r="209" ht="20.25" customHeight="1" x14ac:dyDescent="0.25"/>
    <row r="210" ht="20.25" customHeight="1" x14ac:dyDescent="0.25"/>
    <row r="211" ht="20.25" customHeight="1" x14ac:dyDescent="0.25"/>
    <row r="212" ht="20.25" customHeight="1" x14ac:dyDescent="0.25"/>
    <row r="213" ht="20.25" customHeight="1" x14ac:dyDescent="0.25"/>
    <row r="214" ht="20.25" customHeight="1" x14ac:dyDescent="0.25"/>
    <row r="215" ht="20.25" customHeight="1" x14ac:dyDescent="0.25"/>
    <row r="216" ht="20.25" customHeight="1" x14ac:dyDescent="0.25"/>
    <row r="217" ht="20.25" customHeight="1" x14ac:dyDescent="0.25"/>
    <row r="218" ht="20.25" customHeight="1" x14ac:dyDescent="0.25"/>
    <row r="219" ht="20.25" customHeight="1" x14ac:dyDescent="0.25"/>
    <row r="220" ht="20.25" customHeight="1" x14ac:dyDescent="0.25"/>
    <row r="221" ht="20.25" customHeight="1" x14ac:dyDescent="0.25"/>
    <row r="222" ht="20.25" customHeight="1" x14ac:dyDescent="0.25"/>
    <row r="223" ht="20.25" customHeight="1" x14ac:dyDescent="0.25"/>
    <row r="224" ht="20.25" customHeight="1" x14ac:dyDescent="0.25"/>
    <row r="225" ht="20.25" customHeight="1" x14ac:dyDescent="0.25"/>
    <row r="226" ht="20.25" customHeight="1" x14ac:dyDescent="0.25"/>
    <row r="227" ht="20.25" customHeight="1" x14ac:dyDescent="0.25"/>
    <row r="228" ht="20.25" customHeight="1" x14ac:dyDescent="0.25"/>
    <row r="229" ht="20.25" customHeight="1" x14ac:dyDescent="0.25"/>
    <row r="230" ht="20.25" customHeight="1" x14ac:dyDescent="0.25"/>
    <row r="231" ht="20.25" customHeight="1" x14ac:dyDescent="0.25"/>
    <row r="232" ht="20.25" customHeight="1" x14ac:dyDescent="0.25"/>
    <row r="233" ht="20.25" customHeight="1" x14ac:dyDescent="0.25"/>
    <row r="234" ht="20.25" customHeight="1" x14ac:dyDescent="0.25"/>
    <row r="235" ht="20.25" customHeight="1" x14ac:dyDescent="0.25"/>
    <row r="236" ht="20.25" customHeight="1" x14ac:dyDescent="0.25"/>
    <row r="237" ht="20.25" customHeight="1" x14ac:dyDescent="0.25"/>
    <row r="238" ht="20.25" customHeight="1" x14ac:dyDescent="0.25"/>
    <row r="239" ht="20.25" customHeight="1" x14ac:dyDescent="0.25"/>
    <row r="240" ht="20.25" customHeight="1" x14ac:dyDescent="0.25"/>
    <row r="241" ht="20.25" customHeight="1" x14ac:dyDescent="0.25"/>
    <row r="242" ht="20.25" customHeight="1" x14ac:dyDescent="0.25"/>
    <row r="243" ht="20.25" customHeight="1" x14ac:dyDescent="0.25"/>
    <row r="244" ht="20.25" customHeight="1" x14ac:dyDescent="0.25"/>
    <row r="245" ht="20.25" customHeight="1" x14ac:dyDescent="0.25"/>
    <row r="246" ht="20.25" customHeight="1" x14ac:dyDescent="0.25"/>
    <row r="247" ht="20.25" customHeight="1" x14ac:dyDescent="0.25"/>
    <row r="248" ht="20.25" customHeight="1" x14ac:dyDescent="0.25"/>
    <row r="249" ht="20.25" customHeight="1" x14ac:dyDescent="0.25"/>
    <row r="250" ht="20.25" customHeight="1" x14ac:dyDescent="0.25"/>
    <row r="251" ht="20.25" customHeight="1" x14ac:dyDescent="0.25"/>
    <row r="252" ht="20.25" customHeight="1" x14ac:dyDescent="0.25"/>
    <row r="253" ht="20.25" customHeight="1" x14ac:dyDescent="0.25"/>
    <row r="254" ht="20.25" customHeight="1" x14ac:dyDescent="0.25"/>
    <row r="255" ht="20.25" customHeight="1" x14ac:dyDescent="0.25"/>
    <row r="256" ht="20.25" customHeight="1" x14ac:dyDescent="0.25"/>
    <row r="257" ht="20.25" customHeight="1" x14ac:dyDescent="0.25"/>
    <row r="258" ht="20.25" customHeight="1" x14ac:dyDescent="0.25"/>
    <row r="259" ht="20.25" customHeight="1" x14ac:dyDescent="0.25"/>
    <row r="260" ht="20.25" customHeight="1" x14ac:dyDescent="0.25"/>
    <row r="261" ht="20.25" customHeight="1" x14ac:dyDescent="0.25"/>
    <row r="262" ht="20.25" customHeight="1" x14ac:dyDescent="0.25"/>
    <row r="263" ht="20.25" customHeight="1" x14ac:dyDescent="0.25"/>
    <row r="264" ht="20.25" customHeight="1" x14ac:dyDescent="0.25"/>
    <row r="265" ht="20.25" customHeight="1" x14ac:dyDescent="0.25"/>
    <row r="266" ht="20.25" customHeight="1" x14ac:dyDescent="0.25"/>
    <row r="267" ht="20.25" customHeight="1" x14ac:dyDescent="0.25"/>
    <row r="268" ht="20.25" customHeight="1" x14ac:dyDescent="0.25"/>
    <row r="269" ht="20.25" customHeight="1" x14ac:dyDescent="0.25"/>
    <row r="270" ht="20.25" customHeight="1" x14ac:dyDescent="0.25"/>
    <row r="271" ht="20.25" customHeight="1" x14ac:dyDescent="0.25"/>
    <row r="272" ht="20.25" customHeight="1" x14ac:dyDescent="0.25"/>
    <row r="273" ht="20.25" customHeight="1" x14ac:dyDescent="0.25"/>
    <row r="274" ht="20.25" customHeight="1" x14ac:dyDescent="0.25"/>
    <row r="275" ht="20.25" customHeight="1" x14ac:dyDescent="0.25"/>
    <row r="276" ht="20.25" customHeight="1" x14ac:dyDescent="0.25"/>
    <row r="277" ht="20.25" customHeight="1" x14ac:dyDescent="0.25"/>
    <row r="278" ht="20.25" customHeight="1" x14ac:dyDescent="0.25"/>
    <row r="279" ht="20.25" customHeight="1" x14ac:dyDescent="0.25"/>
    <row r="280" ht="20.25" customHeight="1" x14ac:dyDescent="0.25"/>
    <row r="281" ht="20.25" customHeight="1" x14ac:dyDescent="0.25"/>
    <row r="282" ht="20.25" customHeight="1" x14ac:dyDescent="0.25"/>
    <row r="283" ht="20.25" customHeight="1" x14ac:dyDescent="0.25"/>
    <row r="284" ht="20.25" customHeight="1" x14ac:dyDescent="0.25"/>
    <row r="285" ht="20.25" customHeight="1" x14ac:dyDescent="0.25"/>
    <row r="286" ht="20.25" customHeight="1" x14ac:dyDescent="0.25"/>
    <row r="287" ht="20.25" customHeight="1" x14ac:dyDescent="0.25"/>
    <row r="288" ht="20.25" customHeight="1" x14ac:dyDescent="0.25"/>
    <row r="289" ht="20.25" customHeight="1" x14ac:dyDescent="0.25"/>
    <row r="290" ht="20.25" customHeight="1" x14ac:dyDescent="0.25"/>
    <row r="291" ht="20.25" customHeight="1" x14ac:dyDescent="0.25"/>
    <row r="292" ht="20.25" customHeight="1" x14ac:dyDescent="0.25"/>
    <row r="293" ht="20.25" customHeight="1" x14ac:dyDescent="0.25"/>
    <row r="294" ht="20.25" customHeight="1" x14ac:dyDescent="0.25"/>
    <row r="295" ht="20.25" customHeight="1" x14ac:dyDescent="0.25"/>
    <row r="296" ht="20.25" customHeight="1" x14ac:dyDescent="0.25"/>
    <row r="297" ht="20.25" customHeight="1" x14ac:dyDescent="0.25"/>
    <row r="298" ht="20.25" customHeight="1" x14ac:dyDescent="0.25"/>
    <row r="299" ht="20.25" customHeight="1" x14ac:dyDescent="0.25"/>
    <row r="300" ht="20.25" customHeight="1" x14ac:dyDescent="0.25"/>
    <row r="301" ht="20.25" customHeight="1" x14ac:dyDescent="0.25"/>
    <row r="302" ht="20.25" customHeight="1" x14ac:dyDescent="0.25"/>
    <row r="303" ht="20.25" customHeight="1" x14ac:dyDescent="0.25"/>
    <row r="304" ht="20.25" customHeight="1" x14ac:dyDescent="0.25"/>
    <row r="305" ht="20.25" customHeight="1" x14ac:dyDescent="0.25"/>
    <row r="306" ht="20.25" customHeight="1" x14ac:dyDescent="0.25"/>
    <row r="307" ht="20.25" customHeight="1" x14ac:dyDescent="0.25"/>
    <row r="308" ht="20.25" customHeight="1" x14ac:dyDescent="0.25"/>
    <row r="309" ht="20.25" customHeight="1" x14ac:dyDescent="0.25"/>
    <row r="310" ht="20.25" customHeight="1" x14ac:dyDescent="0.25"/>
    <row r="311" ht="20.25" customHeight="1" x14ac:dyDescent="0.25"/>
    <row r="312" ht="20.25" customHeight="1" x14ac:dyDescent="0.25"/>
    <row r="313" ht="20.25" customHeight="1" x14ac:dyDescent="0.25"/>
    <row r="314" ht="20.25" customHeight="1" x14ac:dyDescent="0.25"/>
    <row r="315" ht="20.25" customHeight="1" x14ac:dyDescent="0.25"/>
    <row r="316" ht="20.25" customHeight="1" x14ac:dyDescent="0.25"/>
    <row r="317" ht="20.25" customHeight="1" x14ac:dyDescent="0.25"/>
    <row r="318" ht="20.25" customHeight="1" x14ac:dyDescent="0.25"/>
    <row r="319" ht="20.25" customHeight="1" x14ac:dyDescent="0.25"/>
    <row r="320" ht="20.25" customHeight="1" x14ac:dyDescent="0.25"/>
    <row r="321" ht="20.25" customHeight="1" x14ac:dyDescent="0.25"/>
    <row r="322" ht="20.25" customHeight="1" x14ac:dyDescent="0.25"/>
    <row r="323" ht="20.25" customHeight="1" x14ac:dyDescent="0.25"/>
    <row r="324" ht="20.25" customHeight="1" x14ac:dyDescent="0.25"/>
    <row r="325" ht="20.25" customHeight="1" x14ac:dyDescent="0.25"/>
    <row r="326" ht="20.25" customHeight="1" x14ac:dyDescent="0.25"/>
    <row r="327" ht="20.25" customHeight="1" x14ac:dyDescent="0.25"/>
    <row r="328" ht="20.25" customHeight="1" x14ac:dyDescent="0.25"/>
    <row r="329" ht="20.25" customHeight="1" x14ac:dyDescent="0.25"/>
    <row r="330" ht="20.25" customHeight="1" x14ac:dyDescent="0.25"/>
    <row r="331" ht="20.25" customHeight="1" x14ac:dyDescent="0.25"/>
    <row r="332" ht="20.25" customHeight="1" x14ac:dyDescent="0.25"/>
    <row r="333" ht="20.25" customHeight="1" x14ac:dyDescent="0.25"/>
    <row r="334" ht="20.25" customHeight="1" x14ac:dyDescent="0.25"/>
    <row r="335" ht="20.25" customHeight="1" x14ac:dyDescent="0.25"/>
    <row r="336" ht="20.25" customHeight="1" x14ac:dyDescent="0.25"/>
    <row r="337" ht="20.25" customHeight="1" x14ac:dyDescent="0.25"/>
    <row r="338" ht="20.25" customHeight="1" x14ac:dyDescent="0.25"/>
    <row r="339" ht="20.25" customHeight="1" x14ac:dyDescent="0.25"/>
    <row r="340" ht="20.25" customHeight="1" x14ac:dyDescent="0.25"/>
    <row r="341" ht="20.25" customHeight="1" x14ac:dyDescent="0.25"/>
    <row r="342" ht="20.25" customHeight="1" x14ac:dyDescent="0.25"/>
    <row r="343" ht="20.25" customHeight="1" x14ac:dyDescent="0.25"/>
    <row r="344" ht="20.25" customHeight="1" x14ac:dyDescent="0.25"/>
    <row r="345" ht="20.25" customHeight="1" x14ac:dyDescent="0.25"/>
    <row r="346" ht="20.25" customHeight="1" x14ac:dyDescent="0.25"/>
    <row r="347" ht="20.25" customHeight="1" x14ac:dyDescent="0.25"/>
    <row r="348" ht="20.25" customHeight="1" x14ac:dyDescent="0.25"/>
    <row r="349" ht="20.25" customHeight="1" x14ac:dyDescent="0.25"/>
    <row r="350" ht="20.25" customHeight="1" x14ac:dyDescent="0.25"/>
    <row r="351" ht="20.25" customHeight="1" x14ac:dyDescent="0.25"/>
    <row r="352" ht="20.25" customHeight="1" x14ac:dyDescent="0.25"/>
    <row r="353" ht="20.25" customHeight="1" x14ac:dyDescent="0.25"/>
    <row r="354" ht="20.25" customHeight="1" x14ac:dyDescent="0.25"/>
    <row r="355" ht="20.25" customHeight="1" x14ac:dyDescent="0.25"/>
    <row r="356" ht="20.25" customHeight="1" x14ac:dyDescent="0.25"/>
    <row r="357" ht="20.25" customHeight="1" x14ac:dyDescent="0.25"/>
    <row r="358" ht="20.25" customHeight="1" x14ac:dyDescent="0.25"/>
    <row r="359" ht="20.25" customHeight="1" x14ac:dyDescent="0.25"/>
    <row r="360" ht="20.25" customHeight="1" x14ac:dyDescent="0.25"/>
    <row r="361" ht="20.25" customHeight="1" x14ac:dyDescent="0.25"/>
    <row r="362" ht="20.25" customHeight="1" x14ac:dyDescent="0.25"/>
    <row r="363" ht="20.25" customHeight="1" x14ac:dyDescent="0.25"/>
    <row r="364" ht="20.25" customHeight="1" x14ac:dyDescent="0.25"/>
    <row r="365" ht="20.25" customHeight="1" x14ac:dyDescent="0.25"/>
    <row r="366" ht="20.25" customHeight="1" x14ac:dyDescent="0.25"/>
    <row r="367" ht="20.25" customHeight="1" x14ac:dyDescent="0.25"/>
    <row r="368" ht="20.25" customHeight="1" x14ac:dyDescent="0.25"/>
    <row r="369" ht="20.25" customHeight="1" x14ac:dyDescent="0.25"/>
    <row r="370" ht="20.25" customHeight="1" x14ac:dyDescent="0.25"/>
    <row r="371" ht="20.25" customHeight="1" x14ac:dyDescent="0.25"/>
    <row r="372" ht="20.25" customHeight="1" x14ac:dyDescent="0.25"/>
    <row r="373" ht="20.25" customHeight="1" x14ac:dyDescent="0.25"/>
    <row r="374" ht="20.25" customHeight="1" x14ac:dyDescent="0.25"/>
    <row r="375" ht="20.25" customHeight="1" x14ac:dyDescent="0.25"/>
    <row r="376" ht="20.25" customHeight="1" x14ac:dyDescent="0.25"/>
    <row r="377" ht="20.25" customHeight="1" x14ac:dyDescent="0.25"/>
    <row r="378" ht="20.25" customHeight="1" x14ac:dyDescent="0.25"/>
    <row r="379" ht="20.25" customHeight="1" x14ac:dyDescent="0.25"/>
    <row r="380" ht="20.25" customHeight="1" x14ac:dyDescent="0.25"/>
    <row r="381" ht="20.25" customHeight="1" x14ac:dyDescent="0.25"/>
    <row r="382" ht="20.25" customHeight="1" x14ac:dyDescent="0.25"/>
    <row r="383" ht="20.25" customHeight="1" x14ac:dyDescent="0.25"/>
    <row r="384" ht="20.25" customHeight="1" x14ac:dyDescent="0.25"/>
    <row r="385" ht="20.25" customHeight="1" x14ac:dyDescent="0.25"/>
    <row r="386" ht="20.25" customHeight="1" x14ac:dyDescent="0.25"/>
    <row r="387" ht="20.25" customHeight="1" x14ac:dyDescent="0.25"/>
    <row r="388" ht="20.25" customHeight="1" x14ac:dyDescent="0.25"/>
    <row r="389" ht="20.25" customHeight="1" x14ac:dyDescent="0.25"/>
    <row r="390" ht="20.25" customHeight="1" x14ac:dyDescent="0.25"/>
    <row r="391" ht="20.25" customHeight="1" x14ac:dyDescent="0.25"/>
    <row r="392" ht="20.25" customHeight="1" x14ac:dyDescent="0.25"/>
    <row r="393" ht="20.25" customHeight="1" x14ac:dyDescent="0.25"/>
    <row r="394" ht="20.25" customHeight="1" x14ac:dyDescent="0.25"/>
    <row r="395" ht="20.25" customHeight="1" x14ac:dyDescent="0.25"/>
    <row r="396" ht="20.25" customHeight="1" x14ac:dyDescent="0.25"/>
    <row r="397" ht="20.25" customHeight="1" x14ac:dyDescent="0.25"/>
    <row r="398" ht="20.25" customHeight="1" x14ac:dyDescent="0.25"/>
    <row r="399" ht="20.25" customHeight="1" x14ac:dyDescent="0.25"/>
    <row r="400" ht="20.25" customHeight="1" x14ac:dyDescent="0.25"/>
    <row r="401" ht="20.25" customHeight="1" x14ac:dyDescent="0.25"/>
    <row r="402" ht="20.25" customHeight="1" x14ac:dyDescent="0.25"/>
    <row r="403" ht="20.25" customHeight="1" x14ac:dyDescent="0.25"/>
    <row r="404" ht="20.25" customHeight="1" x14ac:dyDescent="0.25"/>
    <row r="405" ht="20.25" customHeight="1" x14ac:dyDescent="0.25"/>
    <row r="406" ht="20.25" customHeight="1" x14ac:dyDescent="0.25"/>
    <row r="407" ht="20.25" customHeight="1" x14ac:dyDescent="0.25"/>
    <row r="408" ht="20.25" customHeight="1" x14ac:dyDescent="0.25"/>
    <row r="409" ht="20.25" customHeight="1" x14ac:dyDescent="0.25"/>
    <row r="410" ht="20.25" customHeight="1" x14ac:dyDescent="0.25"/>
    <row r="411" ht="20.25" customHeight="1" x14ac:dyDescent="0.25"/>
    <row r="412" ht="20.25" customHeight="1" x14ac:dyDescent="0.25"/>
    <row r="413" ht="20.25" customHeight="1" x14ac:dyDescent="0.25"/>
    <row r="414" ht="20.25" customHeight="1" x14ac:dyDescent="0.25"/>
    <row r="415" ht="20.25" customHeight="1" x14ac:dyDescent="0.25"/>
    <row r="416" ht="20.25" customHeight="1" x14ac:dyDescent="0.25"/>
    <row r="417" ht="20.25" customHeight="1" x14ac:dyDescent="0.25"/>
    <row r="418" ht="20.25" customHeight="1" x14ac:dyDescent="0.25"/>
    <row r="419" ht="20.25" customHeight="1" x14ac:dyDescent="0.25"/>
    <row r="420" ht="20.25" customHeight="1" x14ac:dyDescent="0.25"/>
    <row r="421" ht="20.25" customHeight="1" x14ac:dyDescent="0.25"/>
    <row r="422" ht="20.25" customHeight="1" x14ac:dyDescent="0.25"/>
    <row r="423" ht="20.25" customHeight="1" x14ac:dyDescent="0.25"/>
    <row r="424" ht="20.25" customHeight="1" x14ac:dyDescent="0.25"/>
    <row r="425" ht="20.25" customHeight="1" x14ac:dyDescent="0.25"/>
    <row r="426" ht="20.25" customHeight="1" x14ac:dyDescent="0.25"/>
    <row r="427" ht="20.25" customHeight="1" x14ac:dyDescent="0.25"/>
    <row r="428" ht="20.25" customHeight="1" x14ac:dyDescent="0.25"/>
    <row r="429" ht="20.25" customHeight="1" x14ac:dyDescent="0.25"/>
    <row r="430" ht="20.25" customHeight="1" x14ac:dyDescent="0.25"/>
    <row r="431" ht="20.25" customHeight="1" x14ac:dyDescent="0.25"/>
    <row r="432" ht="20.25" customHeight="1" x14ac:dyDescent="0.25"/>
    <row r="433" ht="20.25" customHeight="1" x14ac:dyDescent="0.25"/>
    <row r="434" ht="20.25" customHeight="1" x14ac:dyDescent="0.25"/>
    <row r="435" ht="20.25" customHeight="1" x14ac:dyDescent="0.25"/>
    <row r="436" ht="20.25" customHeight="1" x14ac:dyDescent="0.25"/>
    <row r="437" ht="20.25" customHeight="1" x14ac:dyDescent="0.25"/>
    <row r="438" ht="20.25" customHeight="1" x14ac:dyDescent="0.25"/>
    <row r="439" ht="20.25" customHeight="1" x14ac:dyDescent="0.25"/>
    <row r="440" ht="20.25" customHeight="1" x14ac:dyDescent="0.25"/>
    <row r="441" ht="20.25" customHeight="1" x14ac:dyDescent="0.25"/>
    <row r="442" ht="20.25" customHeight="1" x14ac:dyDescent="0.25"/>
    <row r="443" ht="20.25" customHeight="1" x14ac:dyDescent="0.25"/>
    <row r="444" ht="20.25" customHeight="1" x14ac:dyDescent="0.25"/>
    <row r="445" ht="20.25" customHeight="1" x14ac:dyDescent="0.25"/>
    <row r="446" ht="20.25" customHeight="1" x14ac:dyDescent="0.25"/>
    <row r="447" ht="20.25" customHeight="1" x14ac:dyDescent="0.25"/>
    <row r="448" ht="20.25" customHeight="1" x14ac:dyDescent="0.25"/>
    <row r="449" ht="20.25" customHeight="1" x14ac:dyDescent="0.25"/>
    <row r="450" ht="20.25" customHeight="1" x14ac:dyDescent="0.25"/>
    <row r="451" ht="20.25" customHeight="1" x14ac:dyDescent="0.25"/>
    <row r="452" ht="20.25" customHeight="1" x14ac:dyDescent="0.25"/>
    <row r="453" ht="20.25" customHeight="1" x14ac:dyDescent="0.25"/>
    <row r="454" ht="20.25" customHeight="1" x14ac:dyDescent="0.25"/>
    <row r="455" ht="20.25" customHeight="1" x14ac:dyDescent="0.25"/>
    <row r="456" ht="20.25" customHeight="1" x14ac:dyDescent="0.25"/>
    <row r="457" ht="20.25" customHeight="1" x14ac:dyDescent="0.25"/>
    <row r="458" ht="20.25" customHeight="1" x14ac:dyDescent="0.25"/>
    <row r="459" ht="20.25" customHeight="1" x14ac:dyDescent="0.25"/>
    <row r="460" ht="20.25" customHeight="1" x14ac:dyDescent="0.25"/>
    <row r="461" ht="20.25" customHeight="1" x14ac:dyDescent="0.25"/>
    <row r="462" ht="20.25" customHeight="1" x14ac:dyDescent="0.25"/>
    <row r="463" ht="20.25" customHeight="1" x14ac:dyDescent="0.25"/>
    <row r="464" ht="20.25" customHeight="1" x14ac:dyDescent="0.25"/>
    <row r="465" ht="20.25" customHeight="1" x14ac:dyDescent="0.25"/>
    <row r="466" ht="20.25" customHeight="1" x14ac:dyDescent="0.25"/>
    <row r="467" ht="20.25" customHeight="1" x14ac:dyDescent="0.25"/>
    <row r="468" ht="20.25" customHeight="1" x14ac:dyDescent="0.25"/>
    <row r="469" ht="20.25" customHeight="1" x14ac:dyDescent="0.25"/>
    <row r="470" ht="20.25" customHeight="1" x14ac:dyDescent="0.25"/>
    <row r="471" ht="20.25" customHeight="1" x14ac:dyDescent="0.25"/>
    <row r="472" ht="20.25" customHeight="1" x14ac:dyDescent="0.25"/>
    <row r="473" ht="20.25" customHeight="1" x14ac:dyDescent="0.25"/>
    <row r="474" ht="20.25" customHeight="1" x14ac:dyDescent="0.25"/>
    <row r="475" ht="20.25" customHeight="1" x14ac:dyDescent="0.25"/>
    <row r="476" ht="20.25" customHeight="1" x14ac:dyDescent="0.25"/>
    <row r="477" ht="20.25" customHeight="1" x14ac:dyDescent="0.25"/>
    <row r="478" ht="20.25" customHeight="1" x14ac:dyDescent="0.25"/>
    <row r="479" ht="20.25" customHeight="1" x14ac:dyDescent="0.25"/>
    <row r="480" ht="20.25" customHeight="1" x14ac:dyDescent="0.25"/>
    <row r="481" ht="20.25" customHeight="1" x14ac:dyDescent="0.25"/>
    <row r="482" ht="20.25" customHeight="1" x14ac:dyDescent="0.25"/>
    <row r="483" ht="20.25" customHeight="1" x14ac:dyDescent="0.25"/>
    <row r="484" ht="20.25" customHeight="1" x14ac:dyDescent="0.25"/>
    <row r="485" ht="20.25" customHeight="1" x14ac:dyDescent="0.25"/>
    <row r="486" ht="20.25" customHeight="1" x14ac:dyDescent="0.25"/>
    <row r="487" ht="20.25" customHeight="1" x14ac:dyDescent="0.25"/>
    <row r="488" ht="20.25" customHeight="1" x14ac:dyDescent="0.25"/>
    <row r="489" ht="20.25" customHeight="1" x14ac:dyDescent="0.25"/>
    <row r="490" ht="20.25" customHeight="1" x14ac:dyDescent="0.25"/>
    <row r="491" ht="20.25" customHeight="1" x14ac:dyDescent="0.25"/>
    <row r="492" ht="20.25" customHeight="1" x14ac:dyDescent="0.25"/>
    <row r="493" ht="20.25" customHeight="1" x14ac:dyDescent="0.25"/>
    <row r="494" ht="20.25" customHeight="1" x14ac:dyDescent="0.25"/>
    <row r="495" ht="20.25" customHeight="1" x14ac:dyDescent="0.25"/>
    <row r="496" ht="20.25" customHeight="1" x14ac:dyDescent="0.25"/>
    <row r="497" ht="20.25" customHeight="1" x14ac:dyDescent="0.25"/>
    <row r="498" ht="20.25" customHeight="1" x14ac:dyDescent="0.25"/>
    <row r="499" ht="20.25" customHeight="1" x14ac:dyDescent="0.25"/>
    <row r="500" ht="20.25" customHeight="1" x14ac:dyDescent="0.25"/>
    <row r="501" ht="20.25" customHeight="1" x14ac:dyDescent="0.25"/>
    <row r="502" ht="20.25" customHeight="1" x14ac:dyDescent="0.25"/>
    <row r="503" ht="20.25" customHeight="1" x14ac:dyDescent="0.25"/>
    <row r="504" ht="20.25" customHeight="1" x14ac:dyDescent="0.25"/>
    <row r="505" ht="20.25" customHeight="1" x14ac:dyDescent="0.25"/>
    <row r="506" ht="20.25" customHeight="1" x14ac:dyDescent="0.25"/>
    <row r="507" ht="20.25" customHeight="1" x14ac:dyDescent="0.25"/>
    <row r="508" ht="20.25" customHeight="1" x14ac:dyDescent="0.25"/>
    <row r="509" ht="20.25" customHeight="1" x14ac:dyDescent="0.25"/>
    <row r="510" ht="20.25" customHeight="1" x14ac:dyDescent="0.25"/>
    <row r="511" ht="20.25" customHeight="1" x14ac:dyDescent="0.25"/>
    <row r="512" ht="20.25" customHeight="1" x14ac:dyDescent="0.25"/>
    <row r="513" ht="20.25" customHeight="1" x14ac:dyDescent="0.25"/>
    <row r="514" ht="20.25" customHeight="1" x14ac:dyDescent="0.25"/>
    <row r="515" ht="20.25" customHeight="1" x14ac:dyDescent="0.25"/>
    <row r="516" ht="20.25" customHeight="1" x14ac:dyDescent="0.25"/>
    <row r="517" ht="20.25" customHeight="1" x14ac:dyDescent="0.25"/>
    <row r="518" ht="20.25" customHeight="1" x14ac:dyDescent="0.25"/>
    <row r="519" ht="20.25" customHeight="1" x14ac:dyDescent="0.25"/>
    <row r="520" ht="20.25" customHeight="1" x14ac:dyDescent="0.25"/>
    <row r="521" ht="20.25" customHeight="1" x14ac:dyDescent="0.25"/>
    <row r="522" ht="20.25" customHeight="1" x14ac:dyDescent="0.25"/>
    <row r="523" ht="20.25" customHeight="1" x14ac:dyDescent="0.25"/>
    <row r="524" ht="20.25" customHeight="1" x14ac:dyDescent="0.25"/>
    <row r="525" ht="20.25" customHeight="1" x14ac:dyDescent="0.25"/>
    <row r="526" ht="20.25" customHeight="1" x14ac:dyDescent="0.25"/>
    <row r="527" ht="20.25" customHeight="1" x14ac:dyDescent="0.25"/>
    <row r="528" ht="20.25" customHeight="1" x14ac:dyDescent="0.25"/>
    <row r="529" ht="20.25" customHeight="1" x14ac:dyDescent="0.25"/>
    <row r="530" ht="20.25" customHeight="1" x14ac:dyDescent="0.25"/>
    <row r="531" ht="20.25" customHeight="1" x14ac:dyDescent="0.25"/>
    <row r="532" ht="20.25" customHeight="1" x14ac:dyDescent="0.25"/>
    <row r="533" ht="20.25" customHeight="1" x14ac:dyDescent="0.25"/>
    <row r="534" ht="20.25" customHeight="1" x14ac:dyDescent="0.25"/>
    <row r="535" ht="20.25" customHeight="1" x14ac:dyDescent="0.25"/>
    <row r="536" ht="20.25" customHeight="1" x14ac:dyDescent="0.25"/>
    <row r="537" ht="20.25" customHeight="1" x14ac:dyDescent="0.25"/>
    <row r="538" ht="20.25" customHeight="1" x14ac:dyDescent="0.25"/>
    <row r="539" ht="20.25" customHeight="1" x14ac:dyDescent="0.25"/>
    <row r="540" ht="20.25" customHeight="1" x14ac:dyDescent="0.25"/>
    <row r="541" ht="20.25" customHeight="1" x14ac:dyDescent="0.25"/>
    <row r="542" ht="20.25" customHeight="1" x14ac:dyDescent="0.25"/>
    <row r="543" ht="20.25" customHeight="1" x14ac:dyDescent="0.25"/>
    <row r="544" ht="20.25" customHeight="1" x14ac:dyDescent="0.25"/>
    <row r="545" ht="20.25" customHeight="1" x14ac:dyDescent="0.25"/>
    <row r="546" ht="20.25" customHeight="1" x14ac:dyDescent="0.25"/>
    <row r="547" ht="20.25" customHeight="1" x14ac:dyDescent="0.25"/>
    <row r="548" ht="20.25" customHeight="1" x14ac:dyDescent="0.25"/>
    <row r="549" ht="20.25" customHeight="1" x14ac:dyDescent="0.25"/>
    <row r="550" ht="20.25" customHeight="1" x14ac:dyDescent="0.25"/>
    <row r="551" ht="20.25" customHeight="1" x14ac:dyDescent="0.25"/>
    <row r="552" ht="20.25" customHeight="1" x14ac:dyDescent="0.25"/>
    <row r="553" ht="20.25" customHeight="1" x14ac:dyDescent="0.25"/>
    <row r="554" ht="20.25" customHeight="1" x14ac:dyDescent="0.25"/>
    <row r="555" ht="20.25" customHeight="1" x14ac:dyDescent="0.25"/>
    <row r="556" ht="20.25" customHeight="1" x14ac:dyDescent="0.25"/>
    <row r="557" ht="20.25" customHeight="1" x14ac:dyDescent="0.25"/>
    <row r="558" ht="20.25" customHeight="1" x14ac:dyDescent="0.25"/>
    <row r="559" ht="20.25" customHeight="1" x14ac:dyDescent="0.25"/>
    <row r="560" ht="20.25" customHeight="1" x14ac:dyDescent="0.25"/>
    <row r="561" ht="20.25" customHeight="1" x14ac:dyDescent="0.25"/>
    <row r="562" ht="20.25" customHeight="1" x14ac:dyDescent="0.25"/>
    <row r="563" ht="20.25" customHeight="1" x14ac:dyDescent="0.25"/>
    <row r="564" ht="20.25" customHeight="1" x14ac:dyDescent="0.25"/>
    <row r="565" ht="20.25" customHeight="1" x14ac:dyDescent="0.25"/>
    <row r="566" ht="20.25" customHeight="1" x14ac:dyDescent="0.25"/>
    <row r="567" ht="20.25" customHeight="1" x14ac:dyDescent="0.25"/>
    <row r="568" ht="20.25" customHeight="1" x14ac:dyDescent="0.25"/>
    <row r="569" ht="20.25" customHeight="1" x14ac:dyDescent="0.25"/>
    <row r="570" ht="20.25" customHeight="1" x14ac:dyDescent="0.25"/>
    <row r="571" ht="20.25" customHeight="1" x14ac:dyDescent="0.25"/>
    <row r="572" ht="20.25" customHeight="1" x14ac:dyDescent="0.25"/>
    <row r="573" ht="20.25" customHeight="1" x14ac:dyDescent="0.25"/>
    <row r="574" ht="20.25" customHeight="1" x14ac:dyDescent="0.25"/>
    <row r="575" ht="20.25" customHeight="1" x14ac:dyDescent="0.25"/>
    <row r="576" ht="20.25" customHeight="1" x14ac:dyDescent="0.25"/>
    <row r="577" ht="20.25" customHeight="1" x14ac:dyDescent="0.25"/>
    <row r="578" ht="20.25" customHeight="1" x14ac:dyDescent="0.25"/>
    <row r="579" ht="20.25" customHeight="1" x14ac:dyDescent="0.25"/>
    <row r="580" ht="20.25" customHeight="1" x14ac:dyDescent="0.25"/>
    <row r="581" ht="20.25" customHeight="1" x14ac:dyDescent="0.25"/>
    <row r="582" ht="20.25" customHeight="1" x14ac:dyDescent="0.25"/>
    <row r="583" ht="20.25" customHeight="1" x14ac:dyDescent="0.25"/>
    <row r="584" ht="20.25" customHeight="1" x14ac:dyDescent="0.25"/>
    <row r="585" ht="20.25" customHeight="1" x14ac:dyDescent="0.25"/>
    <row r="586" ht="20.25" customHeight="1" x14ac:dyDescent="0.25"/>
    <row r="587" ht="20.25" customHeight="1" x14ac:dyDescent="0.25"/>
    <row r="588" ht="20.25" customHeight="1" x14ac:dyDescent="0.25"/>
    <row r="589" ht="20.25" customHeight="1" x14ac:dyDescent="0.25"/>
    <row r="590" ht="20.25" customHeight="1" x14ac:dyDescent="0.25"/>
    <row r="591" ht="20.25" customHeight="1" x14ac:dyDescent="0.25"/>
    <row r="592" ht="20.25" customHeight="1" x14ac:dyDescent="0.25"/>
    <row r="593" ht="20.25" customHeight="1" x14ac:dyDescent="0.25"/>
    <row r="594" ht="20.25" customHeight="1" x14ac:dyDescent="0.25"/>
    <row r="595" ht="20.25" customHeight="1" x14ac:dyDescent="0.25"/>
    <row r="596" ht="20.25" customHeight="1" x14ac:dyDescent="0.25"/>
    <row r="597" ht="20.25" customHeight="1" x14ac:dyDescent="0.25"/>
    <row r="598" ht="20.25" customHeight="1" x14ac:dyDescent="0.25"/>
    <row r="599" ht="20.25" customHeight="1" x14ac:dyDescent="0.25"/>
    <row r="600" ht="20.25" customHeight="1" x14ac:dyDescent="0.25"/>
    <row r="601" ht="20.25" customHeight="1" x14ac:dyDescent="0.25"/>
    <row r="602" ht="20.25" customHeight="1" x14ac:dyDescent="0.25"/>
    <row r="603" ht="20.25" customHeight="1" x14ac:dyDescent="0.25"/>
    <row r="604" ht="20.25" customHeight="1" x14ac:dyDescent="0.25"/>
    <row r="605" ht="20.25" customHeight="1" x14ac:dyDescent="0.25"/>
    <row r="606" ht="20.25" customHeight="1" x14ac:dyDescent="0.25"/>
    <row r="607" ht="20.25" customHeight="1" x14ac:dyDescent="0.25"/>
    <row r="608" ht="20.25" customHeight="1" x14ac:dyDescent="0.25"/>
    <row r="609" ht="20.25" customHeight="1" x14ac:dyDescent="0.25"/>
    <row r="610" ht="20.25" customHeight="1" x14ac:dyDescent="0.25"/>
    <row r="611" ht="20.25" customHeight="1" x14ac:dyDescent="0.25"/>
    <row r="612" ht="20.25" customHeight="1" x14ac:dyDescent="0.25"/>
    <row r="613" ht="20.25" customHeight="1" x14ac:dyDescent="0.25"/>
    <row r="614" ht="20.25" customHeight="1" x14ac:dyDescent="0.25"/>
    <row r="615" ht="20.25" customHeight="1" x14ac:dyDescent="0.25"/>
    <row r="616" ht="20.25" customHeight="1" x14ac:dyDescent="0.25"/>
    <row r="617" ht="20.25" customHeight="1" x14ac:dyDescent="0.25"/>
    <row r="618" ht="20.25" customHeight="1" x14ac:dyDescent="0.25"/>
    <row r="619" ht="20.25" customHeight="1" x14ac:dyDescent="0.25"/>
    <row r="620" ht="20.25" customHeight="1" x14ac:dyDescent="0.25"/>
    <row r="621" ht="20.25" customHeight="1" x14ac:dyDescent="0.25"/>
    <row r="622" ht="20.25" customHeight="1" x14ac:dyDescent="0.25"/>
    <row r="623" ht="20.25" customHeight="1" x14ac:dyDescent="0.25"/>
    <row r="624" ht="20.25" customHeight="1" x14ac:dyDescent="0.25"/>
    <row r="625" ht="20.25" customHeight="1" x14ac:dyDescent="0.25"/>
    <row r="626" ht="20.25" customHeight="1" x14ac:dyDescent="0.25"/>
    <row r="627" ht="20.25" customHeight="1" x14ac:dyDescent="0.25"/>
    <row r="628" ht="20.25" customHeight="1" x14ac:dyDescent="0.25"/>
    <row r="629" ht="20.25" customHeight="1" x14ac:dyDescent="0.25"/>
    <row r="630" ht="20.25" customHeight="1" x14ac:dyDescent="0.25"/>
    <row r="631" ht="20.25" customHeight="1" x14ac:dyDescent="0.25"/>
    <row r="632" ht="20.25" customHeight="1" x14ac:dyDescent="0.25"/>
    <row r="633" ht="20.25" customHeight="1" x14ac:dyDescent="0.25"/>
    <row r="634" ht="20.25" customHeight="1" x14ac:dyDescent="0.25"/>
    <row r="635" ht="20.25" customHeight="1" x14ac:dyDescent="0.25"/>
    <row r="636" ht="20.25" customHeight="1" x14ac:dyDescent="0.25"/>
    <row r="637" ht="20.25" customHeight="1" x14ac:dyDescent="0.25"/>
    <row r="638" ht="20.25" customHeight="1" x14ac:dyDescent="0.25"/>
    <row r="639" ht="20.25" customHeight="1" x14ac:dyDescent="0.25"/>
    <row r="640" ht="20.25" customHeight="1" x14ac:dyDescent="0.25"/>
    <row r="641" ht="20.25" customHeight="1" x14ac:dyDescent="0.25"/>
    <row r="642" ht="20.25" customHeight="1" x14ac:dyDescent="0.25"/>
    <row r="643" ht="20.25" customHeight="1" x14ac:dyDescent="0.25"/>
    <row r="644" ht="20.25" customHeight="1" x14ac:dyDescent="0.25"/>
    <row r="645" ht="20.25" customHeight="1" x14ac:dyDescent="0.25"/>
    <row r="646" ht="20.25" customHeight="1" x14ac:dyDescent="0.25"/>
    <row r="647" ht="20.25" customHeight="1" x14ac:dyDescent="0.25"/>
    <row r="648" ht="20.25" customHeight="1" x14ac:dyDescent="0.25"/>
    <row r="649" ht="20.25" customHeight="1" x14ac:dyDescent="0.25"/>
    <row r="650" ht="20.25" customHeight="1" x14ac:dyDescent="0.25"/>
    <row r="651" ht="20.25" customHeight="1" x14ac:dyDescent="0.25"/>
    <row r="652" ht="20.25" customHeight="1" x14ac:dyDescent="0.25"/>
    <row r="653" ht="20.25" customHeight="1" x14ac:dyDescent="0.25"/>
    <row r="654" ht="20.25" customHeight="1" x14ac:dyDescent="0.25"/>
    <row r="655" ht="20.25" customHeight="1" x14ac:dyDescent="0.25"/>
    <row r="656" ht="20.25" customHeight="1" x14ac:dyDescent="0.25"/>
    <row r="657" ht="20.25" customHeight="1" x14ac:dyDescent="0.25"/>
    <row r="658" ht="20.25" customHeight="1" x14ac:dyDescent="0.25"/>
    <row r="659" ht="20.25" customHeight="1" x14ac:dyDescent="0.25"/>
    <row r="660" ht="20.25" customHeight="1" x14ac:dyDescent="0.25"/>
    <row r="661" ht="20.25" customHeight="1" x14ac:dyDescent="0.25"/>
    <row r="662" ht="20.25" customHeight="1" x14ac:dyDescent="0.25"/>
    <row r="663" ht="20.25" customHeight="1" x14ac:dyDescent="0.25"/>
    <row r="664" ht="20.25" customHeight="1" x14ac:dyDescent="0.25"/>
    <row r="665" ht="20.25" customHeight="1" x14ac:dyDescent="0.25"/>
    <row r="666" ht="20.25" customHeight="1" x14ac:dyDescent="0.25"/>
    <row r="667" ht="20.25" customHeight="1" x14ac:dyDescent="0.25"/>
    <row r="668" ht="20.25" customHeight="1" x14ac:dyDescent="0.25"/>
    <row r="669" ht="20.25" customHeight="1" x14ac:dyDescent="0.25"/>
    <row r="670" ht="20.25" customHeight="1" x14ac:dyDescent="0.25"/>
    <row r="671" ht="20.25" customHeight="1" x14ac:dyDescent="0.25"/>
    <row r="672" ht="20.25" customHeight="1" x14ac:dyDescent="0.25"/>
    <row r="673" ht="20.25" customHeight="1" x14ac:dyDescent="0.25"/>
    <row r="674" ht="20.25" customHeight="1" x14ac:dyDescent="0.25"/>
    <row r="675" ht="20.25" customHeight="1" x14ac:dyDescent="0.25"/>
    <row r="676" ht="20.25" customHeight="1" x14ac:dyDescent="0.25"/>
    <row r="677" ht="20.25" customHeight="1" x14ac:dyDescent="0.25"/>
    <row r="678" ht="20.25" customHeight="1" x14ac:dyDescent="0.25"/>
    <row r="679" ht="20.25" customHeight="1" x14ac:dyDescent="0.25"/>
    <row r="680" ht="20.25" customHeight="1" x14ac:dyDescent="0.25"/>
    <row r="681" ht="20.25" customHeight="1" x14ac:dyDescent="0.25"/>
    <row r="682" ht="20.25" customHeight="1" x14ac:dyDescent="0.25"/>
    <row r="683" ht="20.25" customHeight="1" x14ac:dyDescent="0.25"/>
    <row r="684" ht="20.25" customHeight="1" x14ac:dyDescent="0.25"/>
    <row r="685" ht="20.25" customHeight="1" x14ac:dyDescent="0.25"/>
    <row r="686" ht="20.25" customHeight="1" x14ac:dyDescent="0.25"/>
    <row r="687" ht="20.25" customHeight="1" x14ac:dyDescent="0.25"/>
    <row r="688" ht="20.25" customHeight="1" x14ac:dyDescent="0.25"/>
    <row r="689" ht="20.25" customHeight="1" x14ac:dyDescent="0.25"/>
    <row r="690" ht="20.25" customHeight="1" x14ac:dyDescent="0.25"/>
    <row r="691" ht="20.25" customHeight="1" x14ac:dyDescent="0.25"/>
    <row r="692" ht="20.25" customHeight="1" x14ac:dyDescent="0.25"/>
    <row r="693" ht="20.25" customHeight="1" x14ac:dyDescent="0.25"/>
    <row r="694" ht="20.25" customHeight="1" x14ac:dyDescent="0.25"/>
    <row r="695" ht="20.25" customHeight="1" x14ac:dyDescent="0.25"/>
    <row r="696" ht="20.25" customHeight="1" x14ac:dyDescent="0.25"/>
    <row r="697" ht="20.25" customHeight="1" x14ac:dyDescent="0.25"/>
    <row r="698" ht="20.25" customHeight="1" x14ac:dyDescent="0.25"/>
    <row r="699" ht="20.25" customHeight="1" x14ac:dyDescent="0.25"/>
    <row r="700" ht="20.25" customHeight="1" x14ac:dyDescent="0.25"/>
    <row r="701" ht="20.25" customHeight="1" x14ac:dyDescent="0.25"/>
    <row r="702" ht="20.25" customHeight="1" x14ac:dyDescent="0.25"/>
    <row r="703" ht="20.25" customHeight="1" x14ac:dyDescent="0.25"/>
    <row r="704" ht="20.25" customHeight="1" x14ac:dyDescent="0.25"/>
    <row r="705" ht="20.25" customHeight="1" x14ac:dyDescent="0.25"/>
    <row r="706" ht="20.25" customHeight="1" x14ac:dyDescent="0.25"/>
    <row r="707" ht="20.25" customHeight="1" x14ac:dyDescent="0.25"/>
    <row r="708" ht="20.25" customHeight="1" x14ac:dyDescent="0.25"/>
    <row r="709" ht="20.25" customHeight="1" x14ac:dyDescent="0.25"/>
    <row r="710" ht="20.25" customHeight="1" x14ac:dyDescent="0.25"/>
    <row r="711" ht="20.25" customHeight="1" x14ac:dyDescent="0.25"/>
    <row r="712" ht="20.25" customHeight="1" x14ac:dyDescent="0.25"/>
    <row r="713" ht="20.25" customHeight="1" x14ac:dyDescent="0.25"/>
    <row r="714" ht="20.25" customHeight="1" x14ac:dyDescent="0.25"/>
    <row r="715" ht="20.25" customHeight="1" x14ac:dyDescent="0.25"/>
    <row r="716" ht="20.25" customHeight="1" x14ac:dyDescent="0.25"/>
    <row r="717" ht="20.25" customHeight="1" x14ac:dyDescent="0.25"/>
    <row r="718" ht="20.25" customHeight="1" x14ac:dyDescent="0.25"/>
    <row r="719" ht="20.25" customHeight="1" x14ac:dyDescent="0.25"/>
    <row r="720" ht="20.25" customHeight="1" x14ac:dyDescent="0.25"/>
    <row r="721" ht="20.25" customHeight="1" x14ac:dyDescent="0.25"/>
    <row r="722" ht="20.25" customHeight="1" x14ac:dyDescent="0.25"/>
    <row r="723" ht="20.25" customHeight="1" x14ac:dyDescent="0.25"/>
    <row r="724" ht="20.25" customHeight="1" x14ac:dyDescent="0.25"/>
    <row r="725" ht="20.25" customHeight="1" x14ac:dyDescent="0.25"/>
    <row r="726" ht="20.25" customHeight="1" x14ac:dyDescent="0.25"/>
    <row r="727" ht="20.25" customHeight="1" x14ac:dyDescent="0.25"/>
    <row r="728" ht="20.25" customHeight="1" x14ac:dyDescent="0.25"/>
    <row r="729" ht="20.25" customHeight="1" x14ac:dyDescent="0.25"/>
    <row r="730" ht="20.25" customHeight="1" x14ac:dyDescent="0.25"/>
    <row r="731" ht="20.25" customHeight="1" x14ac:dyDescent="0.25"/>
    <row r="732" ht="20.25" customHeight="1" x14ac:dyDescent="0.25"/>
    <row r="733" ht="20.25" customHeight="1" x14ac:dyDescent="0.25"/>
    <row r="734" ht="20.25" customHeight="1" x14ac:dyDescent="0.25"/>
    <row r="735" ht="20.25" customHeight="1" x14ac:dyDescent="0.25"/>
    <row r="736" ht="20.25" customHeight="1" x14ac:dyDescent="0.25"/>
    <row r="737" ht="20.25" customHeight="1" x14ac:dyDescent="0.25"/>
    <row r="738" ht="20.25" customHeight="1" x14ac:dyDescent="0.25"/>
    <row r="739" ht="20.25" customHeight="1" x14ac:dyDescent="0.25"/>
    <row r="740" ht="20.25" customHeight="1" x14ac:dyDescent="0.25"/>
    <row r="741" ht="20.25" customHeight="1" x14ac:dyDescent="0.25"/>
    <row r="742" ht="20.25" customHeight="1" x14ac:dyDescent="0.25"/>
    <row r="743" ht="20.25" customHeight="1" x14ac:dyDescent="0.25"/>
    <row r="744" ht="20.25" customHeight="1" x14ac:dyDescent="0.25"/>
    <row r="745" ht="20.25" customHeight="1" x14ac:dyDescent="0.25"/>
    <row r="746" ht="20.25" customHeight="1" x14ac:dyDescent="0.25"/>
    <row r="747" ht="20.25" customHeight="1" x14ac:dyDescent="0.25"/>
    <row r="748" ht="20.25" customHeight="1" x14ac:dyDescent="0.25"/>
    <row r="749" ht="20.25" customHeight="1" x14ac:dyDescent="0.25"/>
    <row r="750" ht="20.25" customHeight="1" x14ac:dyDescent="0.25"/>
    <row r="751" ht="20.25" customHeight="1" x14ac:dyDescent="0.25"/>
    <row r="752" ht="20.25" customHeight="1" x14ac:dyDescent="0.25"/>
    <row r="753" ht="20.25" customHeight="1" x14ac:dyDescent="0.25"/>
    <row r="754" ht="20.25" customHeight="1" x14ac:dyDescent="0.25"/>
    <row r="755" ht="20.25" customHeight="1" x14ac:dyDescent="0.25"/>
    <row r="756" ht="20.25" customHeight="1" x14ac:dyDescent="0.25"/>
    <row r="757" ht="20.25" customHeight="1" x14ac:dyDescent="0.25"/>
    <row r="758" ht="20.25" customHeight="1" x14ac:dyDescent="0.25"/>
    <row r="759" ht="20.25" customHeight="1" x14ac:dyDescent="0.25"/>
    <row r="760" ht="20.25" customHeight="1" x14ac:dyDescent="0.25"/>
    <row r="761" ht="20.25" customHeight="1" x14ac:dyDescent="0.25"/>
    <row r="762" ht="20.25" customHeight="1" x14ac:dyDescent="0.25"/>
    <row r="763" ht="20.25" customHeight="1" x14ac:dyDescent="0.25"/>
    <row r="764" ht="20.25" customHeight="1" x14ac:dyDescent="0.25"/>
    <row r="765" ht="20.25" customHeight="1" x14ac:dyDescent="0.25"/>
    <row r="766" ht="20.25" customHeight="1" x14ac:dyDescent="0.25"/>
    <row r="767" ht="20.25" customHeight="1" x14ac:dyDescent="0.25"/>
    <row r="768" ht="20.25" customHeight="1" x14ac:dyDescent="0.25"/>
    <row r="769" ht="20.25" customHeight="1" x14ac:dyDescent="0.25"/>
    <row r="770" ht="20.25" customHeight="1" x14ac:dyDescent="0.25"/>
    <row r="771" ht="20.25" customHeight="1" x14ac:dyDescent="0.25"/>
    <row r="772" ht="20.25" customHeight="1" x14ac:dyDescent="0.25"/>
    <row r="773" ht="20.25" customHeight="1" x14ac:dyDescent="0.25"/>
    <row r="774" ht="20.25" customHeight="1" x14ac:dyDescent="0.25"/>
    <row r="775" ht="20.25" customHeight="1" x14ac:dyDescent="0.25"/>
    <row r="776" ht="20.25" customHeight="1" x14ac:dyDescent="0.25"/>
    <row r="777" ht="20.25" customHeight="1" x14ac:dyDescent="0.25"/>
    <row r="778" ht="20.25" customHeight="1" x14ac:dyDescent="0.25"/>
    <row r="779" ht="20.25" customHeight="1" x14ac:dyDescent="0.25"/>
    <row r="780" ht="20.25" customHeight="1" x14ac:dyDescent="0.25"/>
    <row r="781" ht="20.25" customHeight="1" x14ac:dyDescent="0.25"/>
    <row r="782" ht="20.25" customHeight="1" x14ac:dyDescent="0.25"/>
    <row r="783" ht="20.25" customHeight="1" x14ac:dyDescent="0.25"/>
    <row r="784" ht="20.25" customHeight="1" x14ac:dyDescent="0.25"/>
    <row r="785" ht="20.25" customHeight="1" x14ac:dyDescent="0.25"/>
    <row r="786" ht="20.25" customHeight="1" x14ac:dyDescent="0.25"/>
    <row r="787" ht="20.25" customHeight="1" x14ac:dyDescent="0.25"/>
    <row r="788" ht="20.25" customHeight="1" x14ac:dyDescent="0.25"/>
    <row r="789" ht="20.25" customHeight="1" x14ac:dyDescent="0.25"/>
    <row r="790" ht="20.25" customHeight="1" x14ac:dyDescent="0.25"/>
    <row r="791" ht="20.25" customHeight="1" x14ac:dyDescent="0.25"/>
    <row r="792" ht="20.25" customHeight="1" x14ac:dyDescent="0.25"/>
    <row r="793" ht="20.25" customHeight="1" x14ac:dyDescent="0.25"/>
    <row r="794" ht="20.25" customHeight="1" x14ac:dyDescent="0.25"/>
    <row r="795" ht="20.25" customHeight="1" x14ac:dyDescent="0.25"/>
    <row r="796" ht="20.25" customHeight="1" x14ac:dyDescent="0.25"/>
    <row r="797" ht="20.25" customHeight="1" x14ac:dyDescent="0.25"/>
    <row r="798" ht="20.25" customHeight="1" x14ac:dyDescent="0.25"/>
    <row r="799" ht="20.25" customHeight="1" x14ac:dyDescent="0.25"/>
    <row r="800" ht="20.25" customHeight="1" x14ac:dyDescent="0.25"/>
    <row r="801" ht="20.25" customHeight="1" x14ac:dyDescent="0.25"/>
    <row r="802" ht="20.25" customHeight="1" x14ac:dyDescent="0.25"/>
    <row r="803" ht="20.25" customHeight="1" x14ac:dyDescent="0.25"/>
    <row r="804" ht="20.25" customHeight="1" x14ac:dyDescent="0.25"/>
    <row r="805" ht="20.25" customHeight="1" x14ac:dyDescent="0.25"/>
    <row r="806" ht="20.25" customHeight="1" x14ac:dyDescent="0.25"/>
    <row r="807" ht="20.25" customHeight="1" x14ac:dyDescent="0.25"/>
    <row r="808" ht="20.25" customHeight="1" x14ac:dyDescent="0.25"/>
    <row r="809" ht="20.25" customHeight="1" x14ac:dyDescent="0.25"/>
    <row r="810" ht="20.25" customHeight="1" x14ac:dyDescent="0.25"/>
    <row r="811" ht="20.25" customHeight="1" x14ac:dyDescent="0.25"/>
    <row r="812" ht="20.25" customHeight="1" x14ac:dyDescent="0.25"/>
    <row r="813" ht="20.25" customHeight="1" x14ac:dyDescent="0.25"/>
    <row r="814" ht="20.25" customHeight="1" x14ac:dyDescent="0.25"/>
    <row r="815" ht="20.25" customHeight="1" x14ac:dyDescent="0.25"/>
    <row r="816" ht="20.25" customHeight="1" x14ac:dyDescent="0.25"/>
    <row r="817" ht="20.25" customHeight="1" x14ac:dyDescent="0.25"/>
    <row r="818" ht="20.25" customHeight="1" x14ac:dyDescent="0.25"/>
    <row r="819" ht="20.25" customHeight="1" x14ac:dyDescent="0.25"/>
    <row r="820" ht="20.25" customHeight="1" x14ac:dyDescent="0.25"/>
    <row r="821" ht="20.25" customHeight="1" x14ac:dyDescent="0.25"/>
    <row r="822" ht="20.25" customHeight="1" x14ac:dyDescent="0.25"/>
    <row r="823" ht="20.25" customHeight="1" x14ac:dyDescent="0.25"/>
    <row r="824" ht="20.25" customHeight="1" x14ac:dyDescent="0.25"/>
    <row r="825" ht="20.25" customHeight="1" x14ac:dyDescent="0.25"/>
    <row r="826" ht="20.25" customHeight="1" x14ac:dyDescent="0.25"/>
    <row r="827" ht="20.25" customHeight="1" x14ac:dyDescent="0.25"/>
    <row r="828" ht="20.25" customHeight="1" x14ac:dyDescent="0.25"/>
    <row r="829" ht="20.25" customHeight="1" x14ac:dyDescent="0.25"/>
    <row r="830" ht="20.25" customHeight="1" x14ac:dyDescent="0.25"/>
    <row r="831" ht="20.25" customHeight="1" x14ac:dyDescent="0.25"/>
    <row r="832" ht="20.25" customHeight="1" x14ac:dyDescent="0.25"/>
    <row r="833" ht="20.25" customHeight="1" x14ac:dyDescent="0.25"/>
    <row r="834" ht="20.25" customHeight="1" x14ac:dyDescent="0.25"/>
    <row r="835" ht="20.25" customHeight="1" x14ac:dyDescent="0.25"/>
    <row r="836" ht="20.25" customHeight="1" x14ac:dyDescent="0.25"/>
    <row r="837" ht="20.25" customHeight="1" x14ac:dyDescent="0.25"/>
    <row r="838" ht="20.25" customHeight="1" x14ac:dyDescent="0.25"/>
    <row r="839" ht="20.25" customHeight="1" x14ac:dyDescent="0.25"/>
    <row r="840" ht="20.25" customHeight="1" x14ac:dyDescent="0.25"/>
    <row r="841" ht="20.25" customHeight="1" x14ac:dyDescent="0.25"/>
    <row r="842" ht="20.25" customHeight="1" x14ac:dyDescent="0.25"/>
    <row r="843" ht="20.25" customHeight="1" x14ac:dyDescent="0.25"/>
    <row r="844" ht="20.25" customHeight="1" x14ac:dyDescent="0.25"/>
    <row r="845" ht="20.25" customHeight="1" x14ac:dyDescent="0.25"/>
    <row r="846" ht="20.25" customHeight="1" x14ac:dyDescent="0.25"/>
    <row r="847" ht="20.25" customHeight="1" x14ac:dyDescent="0.25"/>
    <row r="848" ht="20.25" customHeight="1" x14ac:dyDescent="0.25"/>
    <row r="849" ht="20.25" customHeight="1" x14ac:dyDescent="0.25"/>
    <row r="850" ht="20.25" customHeight="1" x14ac:dyDescent="0.25"/>
    <row r="851" ht="20.25" customHeight="1" x14ac:dyDescent="0.25"/>
    <row r="852" ht="20.25" customHeight="1" x14ac:dyDescent="0.25"/>
    <row r="853" ht="20.25" customHeight="1" x14ac:dyDescent="0.25"/>
    <row r="854" ht="20.25" customHeight="1" x14ac:dyDescent="0.25"/>
    <row r="855" ht="20.25" customHeight="1" x14ac:dyDescent="0.25"/>
    <row r="856" ht="20.25" customHeight="1" x14ac:dyDescent="0.25"/>
    <row r="857" ht="20.25" customHeight="1" x14ac:dyDescent="0.25"/>
    <row r="858" ht="20.25" customHeight="1" x14ac:dyDescent="0.25"/>
    <row r="859" ht="20.25" customHeight="1" x14ac:dyDescent="0.25"/>
    <row r="860" ht="20.25" customHeight="1" x14ac:dyDescent="0.25"/>
    <row r="861" ht="20.25" customHeight="1" x14ac:dyDescent="0.25"/>
    <row r="862" ht="20.25" customHeight="1" x14ac:dyDescent="0.25"/>
    <row r="863" ht="20.25" customHeight="1" x14ac:dyDescent="0.25"/>
    <row r="864" ht="20.25" customHeight="1" x14ac:dyDescent="0.25"/>
    <row r="865" ht="20.25" customHeight="1" x14ac:dyDescent="0.25"/>
    <row r="866" ht="20.25" customHeight="1" x14ac:dyDescent="0.25"/>
    <row r="867" ht="20.25" customHeight="1" x14ac:dyDescent="0.25"/>
    <row r="868" ht="20.25" customHeight="1" x14ac:dyDescent="0.25"/>
    <row r="869" ht="20.25" customHeight="1" x14ac:dyDescent="0.25"/>
    <row r="870" ht="20.25" customHeight="1" x14ac:dyDescent="0.25"/>
    <row r="871" ht="20.25" customHeight="1" x14ac:dyDescent="0.25"/>
    <row r="872" ht="20.25" customHeight="1" x14ac:dyDescent="0.25"/>
    <row r="873" ht="20.25" customHeight="1" x14ac:dyDescent="0.25"/>
    <row r="874" ht="20.25" customHeight="1" x14ac:dyDescent="0.25"/>
    <row r="875" ht="20.25" customHeight="1" x14ac:dyDescent="0.25"/>
    <row r="876" ht="20.25" customHeight="1" x14ac:dyDescent="0.25"/>
    <row r="877" ht="20.25" customHeight="1" x14ac:dyDescent="0.25"/>
    <row r="878" ht="20.25" customHeight="1" x14ac:dyDescent="0.25"/>
    <row r="879" ht="20.25" customHeight="1" x14ac:dyDescent="0.25"/>
    <row r="880" ht="20.25" customHeight="1" x14ac:dyDescent="0.25"/>
    <row r="881" ht="20.25" customHeight="1" x14ac:dyDescent="0.25"/>
    <row r="882" ht="20.25" customHeight="1" x14ac:dyDescent="0.25"/>
    <row r="883" ht="20.25" customHeight="1" x14ac:dyDescent="0.25"/>
    <row r="884" ht="20.25" customHeight="1" x14ac:dyDescent="0.25"/>
    <row r="885" ht="20.25" customHeight="1" x14ac:dyDescent="0.25"/>
    <row r="886" ht="20.25" customHeight="1" x14ac:dyDescent="0.25"/>
    <row r="887" ht="20.25" customHeight="1" x14ac:dyDescent="0.25"/>
    <row r="888" ht="20.25" customHeight="1" x14ac:dyDescent="0.25"/>
    <row r="889" ht="20.25" customHeight="1" x14ac:dyDescent="0.25"/>
    <row r="890" ht="20.25" customHeight="1" x14ac:dyDescent="0.25"/>
    <row r="891" ht="20.25" customHeight="1" x14ac:dyDescent="0.25"/>
    <row r="892" ht="20.25" customHeight="1" x14ac:dyDescent="0.25"/>
    <row r="893" ht="20.25" customHeight="1" x14ac:dyDescent="0.25"/>
    <row r="894" ht="20.25" customHeight="1" x14ac:dyDescent="0.25"/>
    <row r="895" ht="20.25" customHeight="1" x14ac:dyDescent="0.25"/>
    <row r="896" ht="20.25" customHeight="1" x14ac:dyDescent="0.25"/>
    <row r="897" ht="20.25" customHeight="1" x14ac:dyDescent="0.25"/>
    <row r="898" ht="20.25" customHeight="1" x14ac:dyDescent="0.25"/>
    <row r="899" ht="20.25" customHeight="1" x14ac:dyDescent="0.25"/>
    <row r="900" ht="20.25" customHeight="1" x14ac:dyDescent="0.25"/>
    <row r="901" ht="20.25" customHeight="1" x14ac:dyDescent="0.25"/>
    <row r="902" ht="20.25" customHeight="1" x14ac:dyDescent="0.25"/>
    <row r="903" ht="20.25" customHeight="1" x14ac:dyDescent="0.25"/>
    <row r="904" ht="20.25" customHeight="1" x14ac:dyDescent="0.25"/>
    <row r="905" ht="20.25" customHeight="1" x14ac:dyDescent="0.25"/>
    <row r="906" ht="20.25" customHeight="1" x14ac:dyDescent="0.25"/>
    <row r="907" ht="20.25" customHeight="1" x14ac:dyDescent="0.25"/>
    <row r="908" ht="20.25" customHeight="1" x14ac:dyDescent="0.25"/>
    <row r="909" ht="20.25" customHeight="1" x14ac:dyDescent="0.25"/>
    <row r="910" ht="20.25" customHeight="1" x14ac:dyDescent="0.25"/>
    <row r="911" ht="20.25" customHeight="1" x14ac:dyDescent="0.25"/>
    <row r="912" ht="20.25" customHeight="1" x14ac:dyDescent="0.25"/>
    <row r="913" ht="20.25" customHeight="1" x14ac:dyDescent="0.25"/>
    <row r="914" ht="20.25" customHeight="1" x14ac:dyDescent="0.25"/>
    <row r="915" ht="20.25" customHeight="1" x14ac:dyDescent="0.25"/>
    <row r="916" ht="20.25" customHeight="1" x14ac:dyDescent="0.25"/>
    <row r="917" ht="20.25" customHeight="1" x14ac:dyDescent="0.25"/>
    <row r="918" ht="20.25" customHeight="1" x14ac:dyDescent="0.25"/>
    <row r="919" ht="20.25" customHeight="1" x14ac:dyDescent="0.25"/>
    <row r="920" ht="20.25" customHeight="1" x14ac:dyDescent="0.25"/>
    <row r="921" ht="20.25" customHeight="1" x14ac:dyDescent="0.25"/>
    <row r="922" ht="20.25" customHeight="1" x14ac:dyDescent="0.25"/>
    <row r="923" ht="20.25" customHeight="1" x14ac:dyDescent="0.25"/>
    <row r="924" ht="20.25" customHeight="1" x14ac:dyDescent="0.25"/>
    <row r="925" ht="20.25" customHeight="1" x14ac:dyDescent="0.25"/>
    <row r="926" ht="20.25" customHeight="1" x14ac:dyDescent="0.25"/>
    <row r="927" ht="20.25" customHeight="1" x14ac:dyDescent="0.25"/>
    <row r="928" ht="20.25" customHeight="1" x14ac:dyDescent="0.25"/>
    <row r="929" ht="20.25" customHeight="1" x14ac:dyDescent="0.25"/>
    <row r="930" ht="20.25" customHeight="1" x14ac:dyDescent="0.25"/>
    <row r="931" ht="20.25" customHeight="1" x14ac:dyDescent="0.25"/>
    <row r="932" ht="20.25" customHeight="1" x14ac:dyDescent="0.25"/>
    <row r="933" ht="20.25" customHeight="1" x14ac:dyDescent="0.25"/>
    <row r="934" ht="20.25" customHeight="1" x14ac:dyDescent="0.25"/>
    <row r="935" ht="20.25" customHeight="1" x14ac:dyDescent="0.25"/>
    <row r="936" ht="20.25" customHeight="1" x14ac:dyDescent="0.25"/>
    <row r="937" ht="20.25" customHeight="1" x14ac:dyDescent="0.25"/>
    <row r="938" ht="20.25" customHeight="1" x14ac:dyDescent="0.25"/>
    <row r="939" ht="20.25" customHeight="1" x14ac:dyDescent="0.25"/>
    <row r="940" ht="20.25" customHeight="1" x14ac:dyDescent="0.25"/>
    <row r="941" ht="20.25" customHeight="1" x14ac:dyDescent="0.25"/>
    <row r="942" ht="20.25" customHeight="1" x14ac:dyDescent="0.25"/>
    <row r="943" ht="20.25" customHeight="1" x14ac:dyDescent="0.25"/>
    <row r="944" ht="20.25" customHeight="1" x14ac:dyDescent="0.25"/>
    <row r="945" ht="20.25" customHeight="1" x14ac:dyDescent="0.25"/>
    <row r="946" ht="20.25" customHeight="1" x14ac:dyDescent="0.25"/>
    <row r="947" ht="20.25" customHeight="1" x14ac:dyDescent="0.25"/>
    <row r="948" ht="20.25" customHeight="1" x14ac:dyDescent="0.25"/>
    <row r="949" ht="20.25" customHeight="1" x14ac:dyDescent="0.25"/>
    <row r="950" ht="20.25" customHeight="1" x14ac:dyDescent="0.25"/>
    <row r="951" ht="20.25" customHeight="1" x14ac:dyDescent="0.25"/>
    <row r="952" ht="20.25" customHeight="1" x14ac:dyDescent="0.25"/>
    <row r="953" ht="20.25" customHeight="1" x14ac:dyDescent="0.25"/>
    <row r="954" ht="20.25" customHeight="1" x14ac:dyDescent="0.25"/>
    <row r="955" ht="20.25" customHeight="1" x14ac:dyDescent="0.25"/>
    <row r="956" ht="20.25" customHeight="1" x14ac:dyDescent="0.25"/>
    <row r="957" ht="20.25" customHeight="1" x14ac:dyDescent="0.25"/>
    <row r="958" ht="20.25" customHeight="1" x14ac:dyDescent="0.25"/>
    <row r="959" ht="20.25" customHeight="1" x14ac:dyDescent="0.25"/>
    <row r="960" ht="20.25" customHeight="1" x14ac:dyDescent="0.25"/>
    <row r="961" ht="20.25" customHeight="1" x14ac:dyDescent="0.25"/>
    <row r="962" ht="20.25" customHeight="1" x14ac:dyDescent="0.25"/>
    <row r="963" ht="20.25" customHeight="1" x14ac:dyDescent="0.25"/>
    <row r="964" ht="20.25" customHeight="1" x14ac:dyDescent="0.25"/>
    <row r="965" ht="20.25" customHeight="1" x14ac:dyDescent="0.25"/>
    <row r="966" ht="20.25" customHeight="1" x14ac:dyDescent="0.25"/>
    <row r="967" ht="20.25" customHeight="1" x14ac:dyDescent="0.25"/>
    <row r="968" ht="20.25" customHeight="1" x14ac:dyDescent="0.25"/>
    <row r="969" ht="20.25" customHeight="1" x14ac:dyDescent="0.25"/>
    <row r="970" ht="20.25" customHeight="1" x14ac:dyDescent="0.25"/>
    <row r="971" ht="20.25" customHeight="1" x14ac:dyDescent="0.25"/>
    <row r="972" ht="20.25" customHeight="1" x14ac:dyDescent="0.25"/>
    <row r="973" ht="20.25" customHeight="1" x14ac:dyDescent="0.25"/>
    <row r="974" ht="20.25" customHeight="1" x14ac:dyDescent="0.25"/>
    <row r="975" ht="20.25" customHeight="1" x14ac:dyDescent="0.25"/>
    <row r="976" ht="20.25" customHeight="1" x14ac:dyDescent="0.25"/>
    <row r="977" ht="20.25" customHeight="1" x14ac:dyDescent="0.25"/>
    <row r="978" ht="20.25" customHeight="1" x14ac:dyDescent="0.25"/>
    <row r="979" ht="20.25" customHeight="1" x14ac:dyDescent="0.25"/>
    <row r="980" ht="20.25" customHeight="1" x14ac:dyDescent="0.25"/>
    <row r="981" ht="20.25" customHeight="1" x14ac:dyDescent="0.25"/>
    <row r="982" ht="20.25" customHeight="1" x14ac:dyDescent="0.25"/>
    <row r="983" ht="20.25" customHeight="1" x14ac:dyDescent="0.25"/>
    <row r="984" ht="20.25" customHeight="1" x14ac:dyDescent="0.25"/>
    <row r="985" ht="20.25" customHeight="1" x14ac:dyDescent="0.25"/>
    <row r="986" ht="20.25" customHeight="1" x14ac:dyDescent="0.25"/>
    <row r="987" ht="20.25" customHeight="1" x14ac:dyDescent="0.25"/>
    <row r="988" ht="20.25" customHeight="1" x14ac:dyDescent="0.25"/>
    <row r="989" ht="20.25" customHeight="1" x14ac:dyDescent="0.25"/>
    <row r="990" ht="20.25" customHeight="1" x14ac:dyDescent="0.25"/>
    <row r="991" ht="20.25" customHeight="1" x14ac:dyDescent="0.25"/>
    <row r="992" ht="20.25" customHeight="1" x14ac:dyDescent="0.25"/>
    <row r="993" ht="20.25" customHeight="1" x14ac:dyDescent="0.25"/>
    <row r="994" ht="20.25" customHeight="1" x14ac:dyDescent="0.25"/>
    <row r="995" ht="20.25" customHeight="1" x14ac:dyDescent="0.25"/>
    <row r="996" ht="20.25" customHeight="1" x14ac:dyDescent="0.25"/>
    <row r="997" ht="20.25" customHeight="1" x14ac:dyDescent="0.25"/>
    <row r="998" ht="20.25" customHeight="1" x14ac:dyDescent="0.25"/>
    <row r="999" ht="20.25" customHeight="1" x14ac:dyDescent="0.25"/>
    <row r="1000" ht="20.25" customHeight="1" x14ac:dyDescent="0.25"/>
    <row r="1001" ht="20.25" customHeight="1" x14ac:dyDescent="0.25"/>
    <row r="1002" ht="20.25" customHeight="1" x14ac:dyDescent="0.25"/>
    <row r="1003" ht="20.25" customHeight="1" x14ac:dyDescent="0.25"/>
    <row r="1004" ht="20.25" customHeight="1" x14ac:dyDescent="0.25"/>
    <row r="1005" ht="20.25" customHeight="1" x14ac:dyDescent="0.25"/>
    <row r="1006" ht="20.25" customHeight="1" x14ac:dyDescent="0.25"/>
    <row r="1007" ht="20.25" customHeight="1" x14ac:dyDescent="0.25"/>
    <row r="1008" ht="20.25" customHeight="1" x14ac:dyDescent="0.25"/>
    <row r="1009" ht="20.25" customHeight="1" x14ac:dyDescent="0.25"/>
    <row r="1010" ht="20.25" customHeight="1" x14ac:dyDescent="0.25"/>
    <row r="1011" ht="20.25" customHeight="1" x14ac:dyDescent="0.25"/>
    <row r="1012" ht="20.25" customHeight="1" x14ac:dyDescent="0.25"/>
    <row r="1013" ht="20.25" customHeight="1" x14ac:dyDescent="0.25"/>
    <row r="1014" ht="20.25" customHeight="1" x14ac:dyDescent="0.25"/>
    <row r="1015" ht="20.25" customHeight="1" x14ac:dyDescent="0.25"/>
    <row r="1016" ht="20.25" customHeight="1" x14ac:dyDescent="0.25"/>
    <row r="1017" ht="20.25" customHeight="1" x14ac:dyDescent="0.25"/>
    <row r="1018" ht="20.25" customHeight="1" x14ac:dyDescent="0.25"/>
    <row r="1019" ht="20.25" customHeight="1" x14ac:dyDescent="0.25"/>
    <row r="1020" ht="20.25" customHeight="1" x14ac:dyDescent="0.25"/>
    <row r="1021" ht="20.25" customHeight="1" x14ac:dyDescent="0.25"/>
    <row r="1022" ht="20.25" customHeight="1" x14ac:dyDescent="0.25"/>
    <row r="1023" ht="20.25" customHeight="1" x14ac:dyDescent="0.25"/>
    <row r="1024" ht="20.25" customHeight="1" x14ac:dyDescent="0.25"/>
    <row r="1025" ht="20.25" customHeight="1" x14ac:dyDescent="0.25"/>
    <row r="1026" ht="20.25" customHeight="1" x14ac:dyDescent="0.25"/>
    <row r="1027" ht="20.25" customHeight="1" x14ac:dyDescent="0.25"/>
    <row r="1028" ht="20.25" customHeight="1" x14ac:dyDescent="0.25"/>
    <row r="1029" ht="20.25" customHeight="1" x14ac:dyDescent="0.25"/>
    <row r="1030" ht="20.25" customHeight="1" x14ac:dyDescent="0.25"/>
    <row r="1031" ht="20.25" customHeight="1" x14ac:dyDescent="0.25"/>
    <row r="1032" ht="20.25" customHeight="1" x14ac:dyDescent="0.25"/>
    <row r="1033" ht="20.25" customHeight="1" x14ac:dyDescent="0.25"/>
    <row r="1034" ht="20.25" customHeight="1" x14ac:dyDescent="0.25"/>
    <row r="1035" ht="20.25" customHeight="1" x14ac:dyDescent="0.25"/>
    <row r="1036" ht="20.25" customHeight="1" x14ac:dyDescent="0.25"/>
    <row r="1037" ht="20.25" customHeight="1" x14ac:dyDescent="0.25"/>
    <row r="1038" ht="20.25" customHeight="1" x14ac:dyDescent="0.25"/>
    <row r="1039" ht="20.25" customHeight="1" x14ac:dyDescent="0.25"/>
    <row r="1040" ht="20.25" customHeight="1" x14ac:dyDescent="0.25"/>
    <row r="1041" ht="20.25" customHeight="1" x14ac:dyDescent="0.25"/>
    <row r="1042" ht="20.25" customHeight="1" x14ac:dyDescent="0.25"/>
    <row r="1043" ht="20.25" customHeight="1" x14ac:dyDescent="0.25"/>
    <row r="1044" ht="20.25" customHeight="1" x14ac:dyDescent="0.25"/>
    <row r="1045" ht="20.25" customHeight="1" x14ac:dyDescent="0.25"/>
    <row r="1046" ht="20.25" customHeight="1" x14ac:dyDescent="0.25"/>
    <row r="1047" ht="20.25" customHeight="1" x14ac:dyDescent="0.25"/>
    <row r="1048" ht="20.25" customHeight="1" x14ac:dyDescent="0.25"/>
    <row r="1049" ht="20.25" customHeight="1" x14ac:dyDescent="0.25"/>
    <row r="1050" ht="20.25" customHeight="1" x14ac:dyDescent="0.25"/>
    <row r="1051" ht="20.25" customHeight="1" x14ac:dyDescent="0.25"/>
    <row r="1052" ht="20.25" customHeight="1" x14ac:dyDescent="0.25"/>
    <row r="1053" ht="20.25" customHeight="1" x14ac:dyDescent="0.25"/>
    <row r="1054" ht="20.25" customHeight="1" x14ac:dyDescent="0.25"/>
    <row r="1055" ht="20.25" customHeight="1" x14ac:dyDescent="0.25"/>
    <row r="1056" ht="20.25" customHeight="1" x14ac:dyDescent="0.25"/>
    <row r="1057" ht="20.25" customHeight="1" x14ac:dyDescent="0.25"/>
    <row r="1058" ht="20.25" customHeight="1" x14ac:dyDescent="0.25"/>
    <row r="1059" ht="20.25" customHeight="1" x14ac:dyDescent="0.25"/>
    <row r="1060" ht="20.25" customHeight="1" x14ac:dyDescent="0.25"/>
    <row r="1061" ht="20.25" customHeight="1" x14ac:dyDescent="0.25"/>
    <row r="1062" ht="20.25" customHeight="1" x14ac:dyDescent="0.25"/>
    <row r="1063" ht="20.25" customHeight="1" x14ac:dyDescent="0.25"/>
    <row r="1064" ht="20.25" customHeight="1" x14ac:dyDescent="0.25"/>
  </sheetData>
  <mergeCells count="6">
    <mergeCell ref="K21:O21"/>
    <mergeCell ref="A1:O1"/>
    <mergeCell ref="A2:O2"/>
    <mergeCell ref="A3:O3"/>
    <mergeCell ref="A19:B19"/>
    <mergeCell ref="M4:O4"/>
  </mergeCells>
  <pageMargins left="0.31496062992125984" right="0.11811023622047245" top="0.74803149606299213" bottom="0.15748031496062992" header="0.31496062992125984" footer="0.11811023622047245"/>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65"/>
  <sheetViews>
    <sheetView workbookViewId="0">
      <selection activeCell="A5" sqref="A5:L6"/>
    </sheetView>
  </sheetViews>
  <sheetFormatPr defaultColWidth="9.140625" defaultRowHeight="15.75" x14ac:dyDescent="0.25"/>
  <cols>
    <col min="1" max="1" width="6.140625" style="221" customWidth="1"/>
    <col min="2" max="2" width="22.28515625" style="221" customWidth="1"/>
    <col min="3" max="3" width="13.42578125" style="221" customWidth="1"/>
    <col min="4" max="12" width="10.85546875" style="221" customWidth="1"/>
    <col min="13" max="16384" width="9.140625" style="221"/>
  </cols>
  <sheetData>
    <row r="1" spans="1:12" ht="20.25" customHeight="1" x14ac:dyDescent="0.25">
      <c r="A1" s="539" t="s">
        <v>373</v>
      </c>
      <c r="B1" s="539"/>
      <c r="C1" s="539"/>
      <c r="D1" s="539"/>
      <c r="E1" s="539"/>
      <c r="F1" s="539"/>
      <c r="G1" s="539"/>
      <c r="H1" s="539"/>
      <c r="I1" s="539"/>
      <c r="J1" s="539"/>
      <c r="K1" s="539"/>
      <c r="L1" s="539"/>
    </row>
    <row r="2" spans="1:12" ht="20.25" customHeight="1" x14ac:dyDescent="0.25">
      <c r="A2" s="539" t="s">
        <v>535</v>
      </c>
      <c r="B2" s="539"/>
      <c r="C2" s="539"/>
      <c r="D2" s="539"/>
      <c r="E2" s="539"/>
      <c r="F2" s="539"/>
      <c r="G2" s="539"/>
      <c r="H2" s="539"/>
      <c r="I2" s="539"/>
      <c r="J2" s="539"/>
      <c r="K2" s="539"/>
      <c r="L2" s="539"/>
    </row>
    <row r="3" spans="1:12" ht="20.25" customHeight="1" x14ac:dyDescent="0.25">
      <c r="A3" s="540" t="str">
        <f>PL05.ThuHX!A3</f>
        <v>(Ban hành kèm theo Nghị quyết số 96/NQ-HĐND ngày 16/12/2022 của HĐND tỉnh)</v>
      </c>
      <c r="B3" s="540"/>
      <c r="C3" s="540"/>
      <c r="D3" s="540"/>
      <c r="E3" s="540"/>
      <c r="F3" s="540"/>
      <c r="G3" s="540"/>
      <c r="H3" s="540"/>
      <c r="I3" s="540"/>
      <c r="J3" s="540"/>
      <c r="K3" s="540"/>
      <c r="L3" s="540"/>
    </row>
    <row r="4" spans="1:12" ht="20.25" customHeight="1" x14ac:dyDescent="0.25">
      <c r="J4" s="542" t="s">
        <v>1</v>
      </c>
      <c r="K4" s="542"/>
      <c r="L4" s="542"/>
    </row>
    <row r="5" spans="1:12" ht="30" customHeight="1" x14ac:dyDescent="0.25">
      <c r="A5" s="543" t="s">
        <v>8</v>
      </c>
      <c r="B5" s="543" t="s">
        <v>265</v>
      </c>
      <c r="C5" s="544" t="s">
        <v>324</v>
      </c>
      <c r="D5" s="544" t="s">
        <v>325</v>
      </c>
      <c r="E5" s="544"/>
      <c r="F5" s="544"/>
      <c r="G5" s="544" t="s">
        <v>326</v>
      </c>
      <c r="H5" s="544"/>
      <c r="I5" s="544"/>
      <c r="J5" s="544" t="s">
        <v>327</v>
      </c>
      <c r="K5" s="544"/>
      <c r="L5" s="544"/>
    </row>
    <row r="6" spans="1:12" ht="30.75" customHeight="1" x14ac:dyDescent="0.25">
      <c r="A6" s="543"/>
      <c r="B6" s="543"/>
      <c r="C6" s="544"/>
      <c r="D6" s="491" t="s">
        <v>328</v>
      </c>
      <c r="E6" s="491" t="s">
        <v>329</v>
      </c>
      <c r="F6" s="491" t="s">
        <v>330</v>
      </c>
      <c r="G6" s="491" t="s">
        <v>328</v>
      </c>
      <c r="H6" s="491" t="s">
        <v>329</v>
      </c>
      <c r="I6" s="491" t="s">
        <v>330</v>
      </c>
      <c r="J6" s="491" t="s">
        <v>328</v>
      </c>
      <c r="K6" s="491" t="s">
        <v>329</v>
      </c>
      <c r="L6" s="491" t="s">
        <v>330</v>
      </c>
    </row>
    <row r="7" spans="1:12" ht="20.25" customHeight="1" x14ac:dyDescent="0.25">
      <c r="A7" s="224">
        <v>1</v>
      </c>
      <c r="B7" s="225" t="s">
        <v>311</v>
      </c>
      <c r="C7" s="227">
        <f>PL05.ThuHX!C6</f>
        <v>168000</v>
      </c>
      <c r="D7" s="227">
        <f>E7+F7</f>
        <v>123630</v>
      </c>
      <c r="E7" s="227">
        <v>82365</v>
      </c>
      <c r="F7" s="227">
        <v>41265</v>
      </c>
      <c r="G7" s="227">
        <f>H7+I7</f>
        <v>580642.80000000005</v>
      </c>
      <c r="H7" s="227">
        <v>481782.8</v>
      </c>
      <c r="I7" s="227">
        <v>98860</v>
      </c>
      <c r="J7" s="227">
        <f t="shared" ref="J7" si="0">+K7+L7</f>
        <v>704272.8</v>
      </c>
      <c r="K7" s="227">
        <f>E7+H7</f>
        <v>564147.80000000005</v>
      </c>
      <c r="L7" s="227">
        <f>F7+I7</f>
        <v>140125</v>
      </c>
    </row>
    <row r="8" spans="1:12" ht="20.25" customHeight="1" x14ac:dyDescent="0.25">
      <c r="A8" s="224">
        <f>+A7+1</f>
        <v>2</v>
      </c>
      <c r="B8" s="225" t="s">
        <v>312</v>
      </c>
      <c r="C8" s="227">
        <f>PL05.ThuHX!C7</f>
        <v>262000</v>
      </c>
      <c r="D8" s="227">
        <f t="shared" ref="D8:D19" si="1">E8+F8</f>
        <v>189540</v>
      </c>
      <c r="E8" s="227">
        <v>160392</v>
      </c>
      <c r="F8" s="227">
        <v>29148</v>
      </c>
      <c r="G8" s="227">
        <f t="shared" ref="G8:G19" si="2">H8+I8</f>
        <v>431218.4</v>
      </c>
      <c r="H8" s="227">
        <v>377737.4</v>
      </c>
      <c r="I8" s="227">
        <v>53481</v>
      </c>
      <c r="J8" s="227">
        <f>+K8+L8</f>
        <v>620758.4</v>
      </c>
      <c r="K8" s="227">
        <f t="shared" ref="K8:K19" si="3">E8+H8</f>
        <v>538129.4</v>
      </c>
      <c r="L8" s="227">
        <f t="shared" ref="L8:L19" si="4">F8+I8</f>
        <v>82629</v>
      </c>
    </row>
    <row r="9" spans="1:12" ht="20.25" customHeight="1" x14ac:dyDescent="0.25">
      <c r="A9" s="224">
        <f t="shared" ref="A9:A19" si="5">+A8+1</f>
        <v>3</v>
      </c>
      <c r="B9" s="225" t="s">
        <v>313</v>
      </c>
      <c r="C9" s="227">
        <f>PL05.ThuHX!C8</f>
        <v>303000</v>
      </c>
      <c r="D9" s="227">
        <f t="shared" si="1"/>
        <v>230195</v>
      </c>
      <c r="E9" s="227">
        <v>134402</v>
      </c>
      <c r="F9" s="227">
        <v>95793</v>
      </c>
      <c r="G9" s="227">
        <f t="shared" si="2"/>
        <v>631662.19999999995</v>
      </c>
      <c r="H9" s="227">
        <v>515037.2</v>
      </c>
      <c r="I9" s="227">
        <v>116625</v>
      </c>
      <c r="J9" s="227">
        <f t="shared" ref="J9:J19" si="6">+K9+L9</f>
        <v>861857.2</v>
      </c>
      <c r="K9" s="227">
        <f t="shared" si="3"/>
        <v>649439.19999999995</v>
      </c>
      <c r="L9" s="227">
        <f t="shared" si="4"/>
        <v>212418</v>
      </c>
    </row>
    <row r="10" spans="1:12" ht="20.25" customHeight="1" x14ac:dyDescent="0.25">
      <c r="A10" s="224">
        <f t="shared" si="5"/>
        <v>4</v>
      </c>
      <c r="B10" s="225" t="s">
        <v>314</v>
      </c>
      <c r="C10" s="227">
        <f>PL05.ThuHX!C9</f>
        <v>819000</v>
      </c>
      <c r="D10" s="227">
        <f t="shared" si="1"/>
        <v>680725</v>
      </c>
      <c r="E10" s="227">
        <v>643440</v>
      </c>
      <c r="F10" s="227">
        <v>37285</v>
      </c>
      <c r="G10" s="227">
        <f t="shared" si="2"/>
        <v>492956.8</v>
      </c>
      <c r="H10" s="227">
        <v>440876.79999999999</v>
      </c>
      <c r="I10" s="227">
        <v>52080</v>
      </c>
      <c r="J10" s="227">
        <f t="shared" si="6"/>
        <v>1173681.8</v>
      </c>
      <c r="K10" s="227">
        <f t="shared" si="3"/>
        <v>1084316.8</v>
      </c>
      <c r="L10" s="227">
        <f t="shared" si="4"/>
        <v>89365</v>
      </c>
    </row>
    <row r="11" spans="1:12" ht="20.25" customHeight="1" x14ac:dyDescent="0.25">
      <c r="A11" s="224">
        <f t="shared" si="5"/>
        <v>5</v>
      </c>
      <c r="B11" s="225" t="s">
        <v>315</v>
      </c>
      <c r="C11" s="227">
        <f>PL05.ThuHX!C10</f>
        <v>369600</v>
      </c>
      <c r="D11" s="227">
        <f t="shared" si="1"/>
        <v>247450</v>
      </c>
      <c r="E11" s="227">
        <v>154855</v>
      </c>
      <c r="F11" s="227">
        <v>92595</v>
      </c>
      <c r="G11" s="227">
        <f t="shared" si="2"/>
        <v>641275</v>
      </c>
      <c r="H11" s="227">
        <v>526044</v>
      </c>
      <c r="I11" s="227">
        <v>115231</v>
      </c>
      <c r="J11" s="227">
        <f t="shared" si="6"/>
        <v>888725</v>
      </c>
      <c r="K11" s="227">
        <f t="shared" si="3"/>
        <v>680899</v>
      </c>
      <c r="L11" s="227">
        <f t="shared" si="4"/>
        <v>207826</v>
      </c>
    </row>
    <row r="12" spans="1:12" ht="20.25" customHeight="1" x14ac:dyDescent="0.25">
      <c r="A12" s="224">
        <f t="shared" si="5"/>
        <v>6</v>
      </c>
      <c r="B12" s="225" t="s">
        <v>316</v>
      </c>
      <c r="C12" s="227">
        <f>PL05.ThuHX!C11</f>
        <v>137000</v>
      </c>
      <c r="D12" s="227">
        <f t="shared" si="1"/>
        <v>104602</v>
      </c>
      <c r="E12" s="227">
        <v>61889</v>
      </c>
      <c r="F12" s="227">
        <v>42713</v>
      </c>
      <c r="G12" s="227">
        <f t="shared" si="2"/>
        <v>656099.19999999995</v>
      </c>
      <c r="H12" s="227">
        <v>556836.19999999995</v>
      </c>
      <c r="I12" s="227">
        <v>99263</v>
      </c>
      <c r="J12" s="227">
        <f t="shared" si="6"/>
        <v>760701.2</v>
      </c>
      <c r="K12" s="227">
        <f t="shared" si="3"/>
        <v>618725.19999999995</v>
      </c>
      <c r="L12" s="227">
        <f t="shared" si="4"/>
        <v>141976</v>
      </c>
    </row>
    <row r="13" spans="1:12" ht="20.25" customHeight="1" x14ac:dyDescent="0.25">
      <c r="A13" s="224">
        <f t="shared" si="5"/>
        <v>7</v>
      </c>
      <c r="B13" s="225" t="s">
        <v>317</v>
      </c>
      <c r="C13" s="227">
        <f>PL05.ThuHX!C12</f>
        <v>275000</v>
      </c>
      <c r="D13" s="227">
        <f t="shared" si="1"/>
        <v>178719</v>
      </c>
      <c r="E13" s="227">
        <v>112884</v>
      </c>
      <c r="F13" s="227">
        <v>65835</v>
      </c>
      <c r="G13" s="227">
        <f t="shared" si="2"/>
        <v>547226.89199999999</v>
      </c>
      <c r="H13" s="227">
        <v>457674.8</v>
      </c>
      <c r="I13" s="227">
        <v>89552.092000000004</v>
      </c>
      <c r="J13" s="227">
        <f t="shared" si="6"/>
        <v>725945.89199999999</v>
      </c>
      <c r="K13" s="227">
        <f t="shared" si="3"/>
        <v>570558.80000000005</v>
      </c>
      <c r="L13" s="227">
        <f t="shared" si="4"/>
        <v>155387.092</v>
      </c>
    </row>
    <row r="14" spans="1:12" ht="20.25" customHeight="1" x14ac:dyDescent="0.25">
      <c r="A14" s="224">
        <f t="shared" si="5"/>
        <v>8</v>
      </c>
      <c r="B14" s="225" t="s">
        <v>318</v>
      </c>
      <c r="C14" s="227">
        <f>PL05.ThuHX!C13</f>
        <v>235550</v>
      </c>
      <c r="D14" s="227">
        <f t="shared" si="1"/>
        <v>170982</v>
      </c>
      <c r="E14" s="227">
        <v>117299</v>
      </c>
      <c r="F14" s="227">
        <v>53683</v>
      </c>
      <c r="G14" s="227">
        <f t="shared" si="2"/>
        <v>466482.8</v>
      </c>
      <c r="H14" s="227">
        <v>387567.8</v>
      </c>
      <c r="I14" s="227">
        <v>78915</v>
      </c>
      <c r="J14" s="227">
        <f t="shared" si="6"/>
        <v>637464.80000000005</v>
      </c>
      <c r="K14" s="227">
        <f t="shared" si="3"/>
        <v>504866.8</v>
      </c>
      <c r="L14" s="227">
        <f t="shared" si="4"/>
        <v>132598</v>
      </c>
    </row>
    <row r="15" spans="1:12" ht="20.25" customHeight="1" x14ac:dyDescent="0.25">
      <c r="A15" s="224">
        <f t="shared" si="5"/>
        <v>9</v>
      </c>
      <c r="B15" s="225" t="s">
        <v>319</v>
      </c>
      <c r="C15" s="227">
        <f>PL05.ThuHX!C14</f>
        <v>212000</v>
      </c>
      <c r="D15" s="227">
        <f t="shared" si="1"/>
        <v>121771</v>
      </c>
      <c r="E15" s="227">
        <v>88782</v>
      </c>
      <c r="F15" s="227">
        <v>32989</v>
      </c>
      <c r="G15" s="227">
        <f t="shared" si="2"/>
        <v>662576.19999999995</v>
      </c>
      <c r="H15" s="227">
        <v>521774.2</v>
      </c>
      <c r="I15" s="227">
        <v>140802</v>
      </c>
      <c r="J15" s="227">
        <f t="shared" si="6"/>
        <v>784347.2</v>
      </c>
      <c r="K15" s="227">
        <f t="shared" si="3"/>
        <v>610556.19999999995</v>
      </c>
      <c r="L15" s="227">
        <f t="shared" si="4"/>
        <v>173791</v>
      </c>
    </row>
    <row r="16" spans="1:12" ht="20.25" customHeight="1" x14ac:dyDescent="0.25">
      <c r="A16" s="224">
        <f t="shared" si="5"/>
        <v>10</v>
      </c>
      <c r="B16" s="225" t="s">
        <v>320</v>
      </c>
      <c r="C16" s="227">
        <f>PL05.ThuHX!C15</f>
        <v>70000</v>
      </c>
      <c r="D16" s="227">
        <f t="shared" si="1"/>
        <v>58810</v>
      </c>
      <c r="E16" s="227">
        <v>41351</v>
      </c>
      <c r="F16" s="227">
        <v>17459</v>
      </c>
      <c r="G16" s="227">
        <f t="shared" si="2"/>
        <v>624304.4</v>
      </c>
      <c r="H16" s="227">
        <v>506045.4</v>
      </c>
      <c r="I16" s="227">
        <v>118259</v>
      </c>
      <c r="J16" s="227">
        <f t="shared" si="6"/>
        <v>683114.4</v>
      </c>
      <c r="K16" s="227">
        <f t="shared" si="3"/>
        <v>547396.4</v>
      </c>
      <c r="L16" s="227">
        <f t="shared" si="4"/>
        <v>135718</v>
      </c>
    </row>
    <row r="17" spans="1:12" ht="20.25" customHeight="1" x14ac:dyDescent="0.25">
      <c r="A17" s="224">
        <f t="shared" si="5"/>
        <v>11</v>
      </c>
      <c r="B17" s="225" t="s">
        <v>321</v>
      </c>
      <c r="C17" s="227">
        <f>PL05.ThuHX!C16</f>
        <v>192500</v>
      </c>
      <c r="D17" s="227">
        <f t="shared" si="1"/>
        <v>118288</v>
      </c>
      <c r="E17" s="227">
        <v>103803</v>
      </c>
      <c r="F17" s="227">
        <v>14485</v>
      </c>
      <c r="G17" s="227">
        <f t="shared" si="2"/>
        <v>335619.6</v>
      </c>
      <c r="H17" s="227">
        <v>306420.59999999998</v>
      </c>
      <c r="I17" s="227">
        <v>29199</v>
      </c>
      <c r="J17" s="227">
        <f t="shared" si="6"/>
        <v>453907.6</v>
      </c>
      <c r="K17" s="227">
        <f t="shared" si="3"/>
        <v>410223.6</v>
      </c>
      <c r="L17" s="227">
        <f t="shared" si="4"/>
        <v>43684</v>
      </c>
    </row>
    <row r="18" spans="1:12" ht="20.25" customHeight="1" x14ac:dyDescent="0.25">
      <c r="A18" s="224">
        <f>+A17+1</f>
        <v>12</v>
      </c>
      <c r="B18" s="225" t="s">
        <v>322</v>
      </c>
      <c r="C18" s="227">
        <f>PL05.ThuHX!C17</f>
        <v>28360</v>
      </c>
      <c r="D18" s="227">
        <f t="shared" si="1"/>
        <v>22442</v>
      </c>
      <c r="E18" s="227">
        <v>15119</v>
      </c>
      <c r="F18" s="227">
        <v>7323</v>
      </c>
      <c r="G18" s="227">
        <f t="shared" si="2"/>
        <v>311177.59999999998</v>
      </c>
      <c r="H18" s="227">
        <v>255904.6</v>
      </c>
      <c r="I18" s="227">
        <v>55273</v>
      </c>
      <c r="J18" s="227">
        <f t="shared" si="6"/>
        <v>333619.59999999998</v>
      </c>
      <c r="K18" s="227">
        <f t="shared" si="3"/>
        <v>271023.59999999998</v>
      </c>
      <c r="L18" s="227">
        <f t="shared" si="4"/>
        <v>62596</v>
      </c>
    </row>
    <row r="19" spans="1:12" ht="20.25" customHeight="1" x14ac:dyDescent="0.25">
      <c r="A19" s="224">
        <f t="shared" si="5"/>
        <v>13</v>
      </c>
      <c r="B19" s="225" t="s">
        <v>323</v>
      </c>
      <c r="C19" s="227">
        <f>PL05.ThuHX!C18</f>
        <v>134160</v>
      </c>
      <c r="D19" s="227">
        <f t="shared" si="1"/>
        <v>89815</v>
      </c>
      <c r="E19" s="227">
        <v>68255</v>
      </c>
      <c r="F19" s="227">
        <v>21560</v>
      </c>
      <c r="G19" s="227">
        <f t="shared" si="2"/>
        <v>437264</v>
      </c>
      <c r="H19" s="227">
        <v>379126</v>
      </c>
      <c r="I19" s="227">
        <v>58138</v>
      </c>
      <c r="J19" s="227">
        <f t="shared" si="6"/>
        <v>527079</v>
      </c>
      <c r="K19" s="227">
        <f t="shared" si="3"/>
        <v>447381</v>
      </c>
      <c r="L19" s="227">
        <f t="shared" si="4"/>
        <v>79698</v>
      </c>
    </row>
    <row r="20" spans="1:12" ht="20.25" customHeight="1" x14ac:dyDescent="0.25">
      <c r="A20" s="541" t="s">
        <v>299</v>
      </c>
      <c r="B20" s="541"/>
      <c r="C20" s="226">
        <f>SUM(C7:C19)</f>
        <v>3206170</v>
      </c>
      <c r="D20" s="226">
        <f t="shared" ref="D20:L20" si="7">SUM(D7:D19)</f>
        <v>2336969</v>
      </c>
      <c r="E20" s="226">
        <f t="shared" si="7"/>
        <v>1784836</v>
      </c>
      <c r="F20" s="226">
        <f t="shared" si="7"/>
        <v>552133</v>
      </c>
      <c r="G20" s="226">
        <f t="shared" si="7"/>
        <v>6818505.8919999991</v>
      </c>
      <c r="H20" s="226">
        <f t="shared" si="7"/>
        <v>5712827.7999999998</v>
      </c>
      <c r="I20" s="226">
        <f t="shared" si="7"/>
        <v>1105678.0919999999</v>
      </c>
      <c r="J20" s="226">
        <f t="shared" si="7"/>
        <v>9155474.8920000009</v>
      </c>
      <c r="K20" s="226">
        <f t="shared" si="7"/>
        <v>7497663.7999999998</v>
      </c>
      <c r="L20" s="226">
        <f t="shared" si="7"/>
        <v>1657811.0919999999</v>
      </c>
    </row>
    <row r="21" spans="1:12" ht="20.25" customHeight="1" x14ac:dyDescent="0.25"/>
    <row r="22" spans="1:12" ht="20.25" customHeight="1" x14ac:dyDescent="0.25">
      <c r="I22" s="538"/>
      <c r="J22" s="538"/>
      <c r="K22" s="538"/>
      <c r="L22" s="538"/>
    </row>
    <row r="23" spans="1:12" ht="20.25" customHeight="1" x14ac:dyDescent="0.25"/>
    <row r="24" spans="1:12" ht="20.25" customHeight="1" x14ac:dyDescent="0.25"/>
    <row r="25" spans="1:12" ht="20.25" customHeight="1" x14ac:dyDescent="0.25"/>
    <row r="26" spans="1:12" ht="20.25" customHeight="1" x14ac:dyDescent="0.25"/>
    <row r="27" spans="1:12" ht="20.25" customHeight="1" x14ac:dyDescent="0.25"/>
    <row r="28" spans="1:12" ht="20.25" customHeight="1" x14ac:dyDescent="0.25"/>
    <row r="29" spans="1:12" ht="20.25" customHeight="1" x14ac:dyDescent="0.25"/>
    <row r="30" spans="1:12" ht="20.25" customHeight="1" x14ac:dyDescent="0.25"/>
    <row r="31" spans="1:12" ht="20.25" customHeight="1" x14ac:dyDescent="0.25"/>
    <row r="32" spans="1:12" ht="20.25" customHeight="1" x14ac:dyDescent="0.25"/>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row r="41" ht="20.25" customHeight="1" x14ac:dyDescent="0.25"/>
    <row r="42" ht="20.25" customHeight="1" x14ac:dyDescent="0.25"/>
    <row r="43" ht="20.25" customHeight="1" x14ac:dyDescent="0.25"/>
    <row r="44" ht="20.25" customHeight="1" x14ac:dyDescent="0.25"/>
    <row r="45" ht="20.25" customHeight="1" x14ac:dyDescent="0.25"/>
    <row r="46" ht="20.25" customHeight="1" x14ac:dyDescent="0.25"/>
    <row r="47" ht="20.25" customHeight="1" x14ac:dyDescent="0.25"/>
    <row r="48"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row r="139" ht="20.25" customHeight="1" x14ac:dyDescent="0.25"/>
    <row r="140" ht="20.25" customHeight="1" x14ac:dyDescent="0.25"/>
    <row r="141" ht="20.25" customHeight="1" x14ac:dyDescent="0.25"/>
    <row r="142" ht="20.25" customHeight="1" x14ac:dyDescent="0.25"/>
    <row r="143" ht="20.25" customHeight="1" x14ac:dyDescent="0.25"/>
    <row r="144" ht="20.25" customHeight="1" x14ac:dyDescent="0.25"/>
    <row r="145" ht="20.25" customHeight="1" x14ac:dyDescent="0.25"/>
    <row r="146" ht="20.25" customHeight="1" x14ac:dyDescent="0.25"/>
    <row r="147" ht="20.25" customHeight="1" x14ac:dyDescent="0.25"/>
    <row r="148" ht="20.25" customHeight="1" x14ac:dyDescent="0.25"/>
    <row r="149" ht="20.25" customHeight="1" x14ac:dyDescent="0.25"/>
    <row r="150" ht="20.25" customHeight="1" x14ac:dyDescent="0.25"/>
    <row r="151" ht="20.25" customHeight="1" x14ac:dyDescent="0.25"/>
    <row r="152" ht="20.25" customHeight="1" x14ac:dyDescent="0.25"/>
    <row r="153" ht="20.25" customHeight="1" x14ac:dyDescent="0.25"/>
    <row r="154" ht="20.25" customHeight="1" x14ac:dyDescent="0.25"/>
    <row r="155" ht="20.25" customHeight="1" x14ac:dyDescent="0.25"/>
    <row r="156" ht="20.25" customHeight="1" x14ac:dyDescent="0.25"/>
    <row r="157" ht="20.25" customHeight="1" x14ac:dyDescent="0.25"/>
    <row r="158" ht="20.25" customHeight="1" x14ac:dyDescent="0.25"/>
    <row r="159" ht="20.25" customHeight="1" x14ac:dyDescent="0.25"/>
    <row r="160" ht="20.25" customHeight="1" x14ac:dyDescent="0.25"/>
    <row r="161" ht="20.25" customHeight="1" x14ac:dyDescent="0.25"/>
    <row r="162" ht="20.25" customHeight="1" x14ac:dyDescent="0.25"/>
    <row r="163" ht="20.25" customHeight="1" x14ac:dyDescent="0.25"/>
    <row r="164" ht="20.25" customHeight="1" x14ac:dyDescent="0.25"/>
    <row r="165" ht="20.25" customHeight="1" x14ac:dyDescent="0.25"/>
    <row r="166" ht="20.25" customHeight="1" x14ac:dyDescent="0.25"/>
    <row r="167" ht="20.25" customHeight="1" x14ac:dyDescent="0.25"/>
    <row r="168" ht="20.25" customHeight="1" x14ac:dyDescent="0.25"/>
    <row r="169" ht="20.25" customHeight="1" x14ac:dyDescent="0.25"/>
    <row r="170" ht="20.25" customHeight="1" x14ac:dyDescent="0.25"/>
    <row r="171" ht="20.25" customHeight="1" x14ac:dyDescent="0.25"/>
    <row r="172" ht="20.25" customHeight="1" x14ac:dyDescent="0.25"/>
    <row r="173" ht="20.25" customHeight="1" x14ac:dyDescent="0.25"/>
    <row r="174" ht="20.25" customHeight="1" x14ac:dyDescent="0.25"/>
    <row r="175" ht="20.25" customHeight="1" x14ac:dyDescent="0.25"/>
    <row r="176" ht="20.25" customHeight="1" x14ac:dyDescent="0.25"/>
    <row r="177" ht="20.25" customHeight="1" x14ac:dyDescent="0.25"/>
    <row r="178" ht="20.25" customHeight="1" x14ac:dyDescent="0.25"/>
    <row r="179" ht="20.25" customHeight="1" x14ac:dyDescent="0.25"/>
    <row r="180" ht="20.25" customHeight="1" x14ac:dyDescent="0.25"/>
    <row r="181" ht="20.25" customHeight="1" x14ac:dyDescent="0.25"/>
    <row r="182" ht="20.25" customHeight="1" x14ac:dyDescent="0.25"/>
    <row r="183" ht="20.25" customHeight="1" x14ac:dyDescent="0.25"/>
    <row r="184" ht="20.25" customHeight="1" x14ac:dyDescent="0.25"/>
    <row r="185" ht="20.25" customHeight="1" x14ac:dyDescent="0.25"/>
    <row r="186" ht="20.25" customHeight="1" x14ac:dyDescent="0.25"/>
    <row r="187" ht="20.25" customHeight="1" x14ac:dyDescent="0.25"/>
    <row r="188" ht="20.25" customHeight="1" x14ac:dyDescent="0.25"/>
    <row r="189" ht="20.25" customHeight="1" x14ac:dyDescent="0.25"/>
    <row r="190" ht="20.25" customHeight="1" x14ac:dyDescent="0.25"/>
    <row r="191" ht="20.25" customHeight="1" x14ac:dyDescent="0.25"/>
    <row r="192" ht="20.25" customHeight="1" x14ac:dyDescent="0.25"/>
    <row r="193" ht="20.25" customHeight="1" x14ac:dyDescent="0.25"/>
    <row r="194" ht="20.25" customHeight="1" x14ac:dyDescent="0.25"/>
    <row r="195" ht="20.25" customHeight="1" x14ac:dyDescent="0.25"/>
    <row r="196" ht="20.25" customHeight="1" x14ac:dyDescent="0.25"/>
    <row r="197" ht="20.25" customHeight="1" x14ac:dyDescent="0.25"/>
    <row r="198" ht="20.25" customHeight="1" x14ac:dyDescent="0.25"/>
    <row r="199" ht="20.25" customHeight="1" x14ac:dyDescent="0.25"/>
    <row r="200" ht="20.25" customHeight="1" x14ac:dyDescent="0.25"/>
    <row r="201" ht="20.25" customHeight="1" x14ac:dyDescent="0.25"/>
    <row r="202" ht="20.25" customHeight="1" x14ac:dyDescent="0.25"/>
    <row r="203" ht="20.25" customHeight="1" x14ac:dyDescent="0.25"/>
    <row r="204" ht="20.25" customHeight="1" x14ac:dyDescent="0.25"/>
    <row r="205" ht="20.25" customHeight="1" x14ac:dyDescent="0.25"/>
    <row r="206" ht="20.25" customHeight="1" x14ac:dyDescent="0.25"/>
    <row r="207" ht="20.25" customHeight="1" x14ac:dyDescent="0.25"/>
    <row r="208" ht="20.25" customHeight="1" x14ac:dyDescent="0.25"/>
    <row r="209" ht="20.25" customHeight="1" x14ac:dyDescent="0.25"/>
    <row r="210" ht="20.25" customHeight="1" x14ac:dyDescent="0.25"/>
    <row r="211" ht="20.25" customHeight="1" x14ac:dyDescent="0.25"/>
    <row r="212" ht="20.25" customHeight="1" x14ac:dyDescent="0.25"/>
    <row r="213" ht="20.25" customHeight="1" x14ac:dyDescent="0.25"/>
    <row r="214" ht="20.25" customHeight="1" x14ac:dyDescent="0.25"/>
    <row r="215" ht="20.25" customHeight="1" x14ac:dyDescent="0.25"/>
    <row r="216" ht="20.25" customHeight="1" x14ac:dyDescent="0.25"/>
    <row r="217" ht="20.25" customHeight="1" x14ac:dyDescent="0.25"/>
    <row r="218" ht="20.25" customHeight="1" x14ac:dyDescent="0.25"/>
    <row r="219" ht="20.25" customHeight="1" x14ac:dyDescent="0.25"/>
    <row r="220" ht="20.25" customHeight="1" x14ac:dyDescent="0.25"/>
    <row r="221" ht="20.25" customHeight="1" x14ac:dyDescent="0.25"/>
    <row r="222" ht="20.25" customHeight="1" x14ac:dyDescent="0.25"/>
    <row r="223" ht="20.25" customHeight="1" x14ac:dyDescent="0.25"/>
    <row r="224" ht="20.25" customHeight="1" x14ac:dyDescent="0.25"/>
    <row r="225" ht="20.25" customHeight="1" x14ac:dyDescent="0.25"/>
    <row r="226" ht="20.25" customHeight="1" x14ac:dyDescent="0.25"/>
    <row r="227" ht="20.25" customHeight="1" x14ac:dyDescent="0.25"/>
    <row r="228" ht="20.25" customHeight="1" x14ac:dyDescent="0.25"/>
    <row r="229" ht="20.25" customHeight="1" x14ac:dyDescent="0.25"/>
    <row r="230" ht="20.25" customHeight="1" x14ac:dyDescent="0.25"/>
    <row r="231" ht="20.25" customHeight="1" x14ac:dyDescent="0.25"/>
    <row r="232" ht="20.25" customHeight="1" x14ac:dyDescent="0.25"/>
    <row r="233" ht="20.25" customHeight="1" x14ac:dyDescent="0.25"/>
    <row r="234" ht="20.25" customHeight="1" x14ac:dyDescent="0.25"/>
    <row r="235" ht="20.25" customHeight="1" x14ac:dyDescent="0.25"/>
    <row r="236" ht="20.25" customHeight="1" x14ac:dyDescent="0.25"/>
    <row r="237" ht="20.25" customHeight="1" x14ac:dyDescent="0.25"/>
    <row r="238" ht="20.25" customHeight="1" x14ac:dyDescent="0.25"/>
    <row r="239" ht="20.25" customHeight="1" x14ac:dyDescent="0.25"/>
    <row r="240" ht="20.25" customHeight="1" x14ac:dyDescent="0.25"/>
    <row r="241" ht="20.25" customHeight="1" x14ac:dyDescent="0.25"/>
    <row r="242" ht="20.25" customHeight="1" x14ac:dyDescent="0.25"/>
    <row r="243" ht="20.25" customHeight="1" x14ac:dyDescent="0.25"/>
    <row r="244" ht="20.25" customHeight="1" x14ac:dyDescent="0.25"/>
    <row r="245" ht="20.25" customHeight="1" x14ac:dyDescent="0.25"/>
    <row r="246" ht="20.25" customHeight="1" x14ac:dyDescent="0.25"/>
    <row r="247" ht="20.25" customHeight="1" x14ac:dyDescent="0.25"/>
    <row r="248" ht="20.25" customHeight="1" x14ac:dyDescent="0.25"/>
    <row r="249" ht="20.25" customHeight="1" x14ac:dyDescent="0.25"/>
    <row r="250" ht="20.25" customHeight="1" x14ac:dyDescent="0.25"/>
    <row r="251" ht="20.25" customHeight="1" x14ac:dyDescent="0.25"/>
    <row r="252" ht="20.25" customHeight="1" x14ac:dyDescent="0.25"/>
    <row r="253" ht="20.25" customHeight="1" x14ac:dyDescent="0.25"/>
    <row r="254" ht="20.25" customHeight="1" x14ac:dyDescent="0.25"/>
    <row r="255" ht="20.25" customHeight="1" x14ac:dyDescent="0.25"/>
    <row r="256" ht="20.25" customHeight="1" x14ac:dyDescent="0.25"/>
    <row r="257" ht="20.25" customHeight="1" x14ac:dyDescent="0.25"/>
    <row r="258" ht="20.25" customHeight="1" x14ac:dyDescent="0.25"/>
    <row r="259" ht="20.25" customHeight="1" x14ac:dyDescent="0.25"/>
    <row r="260" ht="20.25" customHeight="1" x14ac:dyDescent="0.25"/>
    <row r="261" ht="20.25" customHeight="1" x14ac:dyDescent="0.25"/>
    <row r="262" ht="20.25" customHeight="1" x14ac:dyDescent="0.25"/>
    <row r="263" ht="20.25" customHeight="1" x14ac:dyDescent="0.25"/>
    <row r="264" ht="20.25" customHeight="1" x14ac:dyDescent="0.25"/>
    <row r="265" ht="20.25" customHeight="1" x14ac:dyDescent="0.25"/>
    <row r="266" ht="20.25" customHeight="1" x14ac:dyDescent="0.25"/>
    <row r="267" ht="20.25" customHeight="1" x14ac:dyDescent="0.25"/>
    <row r="268" ht="20.25" customHeight="1" x14ac:dyDescent="0.25"/>
    <row r="269" ht="20.25" customHeight="1" x14ac:dyDescent="0.25"/>
    <row r="270" ht="20.25" customHeight="1" x14ac:dyDescent="0.25"/>
    <row r="271" ht="20.25" customHeight="1" x14ac:dyDescent="0.25"/>
    <row r="272" ht="20.25" customHeight="1" x14ac:dyDescent="0.25"/>
    <row r="273" ht="20.25" customHeight="1" x14ac:dyDescent="0.25"/>
    <row r="274" ht="20.25" customHeight="1" x14ac:dyDescent="0.25"/>
    <row r="275" ht="20.25" customHeight="1" x14ac:dyDescent="0.25"/>
    <row r="276" ht="20.25" customHeight="1" x14ac:dyDescent="0.25"/>
    <row r="277" ht="20.25" customHeight="1" x14ac:dyDescent="0.25"/>
    <row r="278" ht="20.25" customHeight="1" x14ac:dyDescent="0.25"/>
    <row r="279" ht="20.25" customHeight="1" x14ac:dyDescent="0.25"/>
    <row r="280" ht="20.25" customHeight="1" x14ac:dyDescent="0.25"/>
    <row r="281" ht="20.25" customHeight="1" x14ac:dyDescent="0.25"/>
    <row r="282" ht="20.25" customHeight="1" x14ac:dyDescent="0.25"/>
    <row r="283" ht="20.25" customHeight="1" x14ac:dyDescent="0.25"/>
    <row r="284" ht="20.25" customHeight="1" x14ac:dyDescent="0.25"/>
    <row r="285" ht="20.25" customHeight="1" x14ac:dyDescent="0.25"/>
    <row r="286" ht="20.25" customHeight="1" x14ac:dyDescent="0.25"/>
    <row r="287" ht="20.25" customHeight="1" x14ac:dyDescent="0.25"/>
    <row r="288" ht="20.25" customHeight="1" x14ac:dyDescent="0.25"/>
    <row r="289" ht="20.25" customHeight="1" x14ac:dyDescent="0.25"/>
    <row r="290" ht="20.25" customHeight="1" x14ac:dyDescent="0.25"/>
    <row r="291" ht="20.25" customHeight="1" x14ac:dyDescent="0.25"/>
    <row r="292" ht="20.25" customHeight="1" x14ac:dyDescent="0.25"/>
    <row r="293" ht="20.25" customHeight="1" x14ac:dyDescent="0.25"/>
    <row r="294" ht="20.25" customHeight="1" x14ac:dyDescent="0.25"/>
    <row r="295" ht="20.25" customHeight="1" x14ac:dyDescent="0.25"/>
    <row r="296" ht="20.25" customHeight="1" x14ac:dyDescent="0.25"/>
    <row r="297" ht="20.25" customHeight="1" x14ac:dyDescent="0.25"/>
    <row r="298" ht="20.25" customHeight="1" x14ac:dyDescent="0.25"/>
    <row r="299" ht="20.25" customHeight="1" x14ac:dyDescent="0.25"/>
    <row r="300" ht="20.25" customHeight="1" x14ac:dyDescent="0.25"/>
    <row r="301" ht="20.25" customHeight="1" x14ac:dyDescent="0.25"/>
    <row r="302" ht="20.25" customHeight="1" x14ac:dyDescent="0.25"/>
    <row r="303" ht="20.25" customHeight="1" x14ac:dyDescent="0.25"/>
    <row r="304" ht="20.25" customHeight="1" x14ac:dyDescent="0.25"/>
    <row r="305" ht="20.25" customHeight="1" x14ac:dyDescent="0.25"/>
    <row r="306" ht="20.25" customHeight="1" x14ac:dyDescent="0.25"/>
    <row r="307" ht="20.25" customHeight="1" x14ac:dyDescent="0.25"/>
    <row r="308" ht="20.25" customHeight="1" x14ac:dyDescent="0.25"/>
    <row r="309" ht="20.25" customHeight="1" x14ac:dyDescent="0.25"/>
    <row r="310" ht="20.25" customHeight="1" x14ac:dyDescent="0.25"/>
    <row r="311" ht="20.25" customHeight="1" x14ac:dyDescent="0.25"/>
    <row r="312" ht="20.25" customHeight="1" x14ac:dyDescent="0.25"/>
    <row r="313" ht="20.25" customHeight="1" x14ac:dyDescent="0.25"/>
    <row r="314" ht="20.25" customHeight="1" x14ac:dyDescent="0.25"/>
    <row r="315" ht="20.25" customHeight="1" x14ac:dyDescent="0.25"/>
    <row r="316" ht="20.25" customHeight="1" x14ac:dyDescent="0.25"/>
    <row r="317" ht="20.25" customHeight="1" x14ac:dyDescent="0.25"/>
    <row r="318" ht="20.25" customHeight="1" x14ac:dyDescent="0.25"/>
    <row r="319" ht="20.25" customHeight="1" x14ac:dyDescent="0.25"/>
    <row r="320" ht="20.25" customHeight="1" x14ac:dyDescent="0.25"/>
    <row r="321" ht="20.25" customHeight="1" x14ac:dyDescent="0.25"/>
    <row r="322" ht="20.25" customHeight="1" x14ac:dyDescent="0.25"/>
    <row r="323" ht="20.25" customHeight="1" x14ac:dyDescent="0.25"/>
    <row r="324" ht="20.25" customHeight="1" x14ac:dyDescent="0.25"/>
    <row r="325" ht="20.25" customHeight="1" x14ac:dyDescent="0.25"/>
    <row r="326" ht="20.25" customHeight="1" x14ac:dyDescent="0.25"/>
    <row r="327" ht="20.25" customHeight="1" x14ac:dyDescent="0.25"/>
    <row r="328" ht="20.25" customHeight="1" x14ac:dyDescent="0.25"/>
    <row r="329" ht="20.25" customHeight="1" x14ac:dyDescent="0.25"/>
    <row r="330" ht="20.25" customHeight="1" x14ac:dyDescent="0.25"/>
    <row r="331" ht="20.25" customHeight="1" x14ac:dyDescent="0.25"/>
    <row r="332" ht="20.25" customHeight="1" x14ac:dyDescent="0.25"/>
    <row r="333" ht="20.25" customHeight="1" x14ac:dyDescent="0.25"/>
    <row r="334" ht="20.25" customHeight="1" x14ac:dyDescent="0.25"/>
    <row r="335" ht="20.25" customHeight="1" x14ac:dyDescent="0.25"/>
    <row r="336" ht="20.25" customHeight="1" x14ac:dyDescent="0.25"/>
    <row r="337" ht="20.25" customHeight="1" x14ac:dyDescent="0.25"/>
    <row r="338" ht="20.25" customHeight="1" x14ac:dyDescent="0.25"/>
    <row r="339" ht="20.25" customHeight="1" x14ac:dyDescent="0.25"/>
    <row r="340" ht="20.25" customHeight="1" x14ac:dyDescent="0.25"/>
    <row r="341" ht="20.25" customHeight="1" x14ac:dyDescent="0.25"/>
    <row r="342" ht="20.25" customHeight="1" x14ac:dyDescent="0.25"/>
    <row r="343" ht="20.25" customHeight="1" x14ac:dyDescent="0.25"/>
    <row r="344" ht="20.25" customHeight="1" x14ac:dyDescent="0.25"/>
    <row r="345" ht="20.25" customHeight="1" x14ac:dyDescent="0.25"/>
    <row r="346" ht="20.25" customHeight="1" x14ac:dyDescent="0.25"/>
    <row r="347" ht="20.25" customHeight="1" x14ac:dyDescent="0.25"/>
    <row r="348" ht="20.25" customHeight="1" x14ac:dyDescent="0.25"/>
    <row r="349" ht="20.25" customHeight="1" x14ac:dyDescent="0.25"/>
    <row r="350" ht="20.25" customHeight="1" x14ac:dyDescent="0.25"/>
    <row r="351" ht="20.25" customHeight="1" x14ac:dyDescent="0.25"/>
    <row r="352" ht="20.25" customHeight="1" x14ac:dyDescent="0.25"/>
    <row r="353" ht="20.25" customHeight="1" x14ac:dyDescent="0.25"/>
    <row r="354" ht="20.25" customHeight="1" x14ac:dyDescent="0.25"/>
    <row r="355" ht="20.25" customHeight="1" x14ac:dyDescent="0.25"/>
    <row r="356" ht="20.25" customHeight="1" x14ac:dyDescent="0.25"/>
    <row r="357" ht="20.25" customHeight="1" x14ac:dyDescent="0.25"/>
    <row r="358" ht="20.25" customHeight="1" x14ac:dyDescent="0.25"/>
    <row r="359" ht="20.25" customHeight="1" x14ac:dyDescent="0.25"/>
    <row r="360" ht="20.25" customHeight="1" x14ac:dyDescent="0.25"/>
    <row r="361" ht="20.25" customHeight="1" x14ac:dyDescent="0.25"/>
    <row r="362" ht="20.25" customHeight="1" x14ac:dyDescent="0.25"/>
    <row r="363" ht="20.25" customHeight="1" x14ac:dyDescent="0.25"/>
    <row r="364" ht="20.25" customHeight="1" x14ac:dyDescent="0.25"/>
    <row r="365" ht="20.25" customHeight="1" x14ac:dyDescent="0.25"/>
    <row r="366" ht="20.25" customHeight="1" x14ac:dyDescent="0.25"/>
    <row r="367" ht="20.25" customHeight="1" x14ac:dyDescent="0.25"/>
    <row r="368" ht="20.25" customHeight="1" x14ac:dyDescent="0.25"/>
    <row r="369" ht="20.25" customHeight="1" x14ac:dyDescent="0.25"/>
    <row r="370" ht="20.25" customHeight="1" x14ac:dyDescent="0.25"/>
    <row r="371" ht="20.25" customHeight="1" x14ac:dyDescent="0.25"/>
    <row r="372" ht="20.25" customHeight="1" x14ac:dyDescent="0.25"/>
    <row r="373" ht="20.25" customHeight="1" x14ac:dyDescent="0.25"/>
    <row r="374" ht="20.25" customHeight="1" x14ac:dyDescent="0.25"/>
    <row r="375" ht="20.25" customHeight="1" x14ac:dyDescent="0.25"/>
    <row r="376" ht="20.25" customHeight="1" x14ac:dyDescent="0.25"/>
    <row r="377" ht="20.25" customHeight="1" x14ac:dyDescent="0.25"/>
    <row r="378" ht="20.25" customHeight="1" x14ac:dyDescent="0.25"/>
    <row r="379" ht="20.25" customHeight="1" x14ac:dyDescent="0.25"/>
    <row r="380" ht="20.25" customHeight="1" x14ac:dyDescent="0.25"/>
    <row r="381" ht="20.25" customHeight="1" x14ac:dyDescent="0.25"/>
    <row r="382" ht="20.25" customHeight="1" x14ac:dyDescent="0.25"/>
    <row r="383" ht="20.25" customHeight="1" x14ac:dyDescent="0.25"/>
    <row r="384" ht="20.25" customHeight="1" x14ac:dyDescent="0.25"/>
    <row r="385" ht="20.25" customHeight="1" x14ac:dyDescent="0.25"/>
    <row r="386" ht="20.25" customHeight="1" x14ac:dyDescent="0.25"/>
    <row r="387" ht="20.25" customHeight="1" x14ac:dyDescent="0.25"/>
    <row r="388" ht="20.25" customHeight="1" x14ac:dyDescent="0.25"/>
    <row r="389" ht="20.25" customHeight="1" x14ac:dyDescent="0.25"/>
    <row r="390" ht="20.25" customHeight="1" x14ac:dyDescent="0.25"/>
    <row r="391" ht="20.25" customHeight="1" x14ac:dyDescent="0.25"/>
    <row r="392" ht="20.25" customHeight="1" x14ac:dyDescent="0.25"/>
    <row r="393" ht="20.25" customHeight="1" x14ac:dyDescent="0.25"/>
    <row r="394" ht="20.25" customHeight="1" x14ac:dyDescent="0.25"/>
    <row r="395" ht="20.25" customHeight="1" x14ac:dyDescent="0.25"/>
    <row r="396" ht="20.25" customHeight="1" x14ac:dyDescent="0.25"/>
    <row r="397" ht="20.25" customHeight="1" x14ac:dyDescent="0.25"/>
    <row r="398" ht="20.25" customHeight="1" x14ac:dyDescent="0.25"/>
    <row r="399" ht="20.25" customHeight="1" x14ac:dyDescent="0.25"/>
    <row r="400" ht="20.25" customHeight="1" x14ac:dyDescent="0.25"/>
    <row r="401" ht="20.25" customHeight="1" x14ac:dyDescent="0.25"/>
    <row r="402" ht="20.25" customHeight="1" x14ac:dyDescent="0.25"/>
    <row r="403" ht="20.25" customHeight="1" x14ac:dyDescent="0.25"/>
    <row r="404" ht="20.25" customHeight="1" x14ac:dyDescent="0.25"/>
    <row r="405" ht="20.25" customHeight="1" x14ac:dyDescent="0.25"/>
    <row r="406" ht="20.25" customHeight="1" x14ac:dyDescent="0.25"/>
    <row r="407" ht="20.25" customHeight="1" x14ac:dyDescent="0.25"/>
    <row r="408" ht="20.25" customHeight="1" x14ac:dyDescent="0.25"/>
    <row r="409" ht="20.25" customHeight="1" x14ac:dyDescent="0.25"/>
    <row r="410" ht="20.25" customHeight="1" x14ac:dyDescent="0.25"/>
    <row r="411" ht="20.25" customHeight="1" x14ac:dyDescent="0.25"/>
    <row r="412" ht="20.25" customHeight="1" x14ac:dyDescent="0.25"/>
    <row r="413" ht="20.25" customHeight="1" x14ac:dyDescent="0.25"/>
    <row r="414" ht="20.25" customHeight="1" x14ac:dyDescent="0.25"/>
    <row r="415" ht="20.25" customHeight="1" x14ac:dyDescent="0.25"/>
    <row r="416" ht="20.25" customHeight="1" x14ac:dyDescent="0.25"/>
    <row r="417" ht="20.25" customHeight="1" x14ac:dyDescent="0.25"/>
    <row r="418" ht="20.25" customHeight="1" x14ac:dyDescent="0.25"/>
    <row r="419" ht="20.25" customHeight="1" x14ac:dyDescent="0.25"/>
    <row r="420" ht="20.25" customHeight="1" x14ac:dyDescent="0.25"/>
    <row r="421" ht="20.25" customHeight="1" x14ac:dyDescent="0.25"/>
    <row r="422" ht="20.25" customHeight="1" x14ac:dyDescent="0.25"/>
    <row r="423" ht="20.25" customHeight="1" x14ac:dyDescent="0.25"/>
    <row r="424" ht="20.25" customHeight="1" x14ac:dyDescent="0.25"/>
    <row r="425" ht="20.25" customHeight="1" x14ac:dyDescent="0.25"/>
    <row r="426" ht="20.25" customHeight="1" x14ac:dyDescent="0.25"/>
    <row r="427" ht="20.25" customHeight="1" x14ac:dyDescent="0.25"/>
    <row r="428" ht="20.25" customHeight="1" x14ac:dyDescent="0.25"/>
    <row r="429" ht="20.25" customHeight="1" x14ac:dyDescent="0.25"/>
    <row r="430" ht="20.25" customHeight="1" x14ac:dyDescent="0.25"/>
    <row r="431" ht="20.25" customHeight="1" x14ac:dyDescent="0.25"/>
    <row r="432" ht="20.25" customHeight="1" x14ac:dyDescent="0.25"/>
    <row r="433" ht="20.25" customHeight="1" x14ac:dyDescent="0.25"/>
    <row r="434" ht="20.25" customHeight="1" x14ac:dyDescent="0.25"/>
    <row r="435" ht="20.25" customHeight="1" x14ac:dyDescent="0.25"/>
    <row r="436" ht="20.25" customHeight="1" x14ac:dyDescent="0.25"/>
    <row r="437" ht="20.25" customHeight="1" x14ac:dyDescent="0.25"/>
    <row r="438" ht="20.25" customHeight="1" x14ac:dyDescent="0.25"/>
    <row r="439" ht="20.25" customHeight="1" x14ac:dyDescent="0.25"/>
    <row r="440" ht="20.25" customHeight="1" x14ac:dyDescent="0.25"/>
    <row r="441" ht="20.25" customHeight="1" x14ac:dyDescent="0.25"/>
    <row r="442" ht="20.25" customHeight="1" x14ac:dyDescent="0.25"/>
    <row r="443" ht="20.25" customHeight="1" x14ac:dyDescent="0.25"/>
    <row r="444" ht="20.25" customHeight="1" x14ac:dyDescent="0.25"/>
    <row r="445" ht="20.25" customHeight="1" x14ac:dyDescent="0.25"/>
    <row r="446" ht="20.25" customHeight="1" x14ac:dyDescent="0.25"/>
    <row r="447" ht="20.25" customHeight="1" x14ac:dyDescent="0.25"/>
    <row r="448" ht="20.25" customHeight="1" x14ac:dyDescent="0.25"/>
    <row r="449" ht="20.25" customHeight="1" x14ac:dyDescent="0.25"/>
    <row r="450" ht="20.25" customHeight="1" x14ac:dyDescent="0.25"/>
    <row r="451" ht="20.25" customHeight="1" x14ac:dyDescent="0.25"/>
    <row r="452" ht="20.25" customHeight="1" x14ac:dyDescent="0.25"/>
    <row r="453" ht="20.25" customHeight="1" x14ac:dyDescent="0.25"/>
    <row r="454" ht="20.25" customHeight="1" x14ac:dyDescent="0.25"/>
    <row r="455" ht="20.25" customHeight="1" x14ac:dyDescent="0.25"/>
    <row r="456" ht="20.25" customHeight="1" x14ac:dyDescent="0.25"/>
    <row r="457" ht="20.25" customHeight="1" x14ac:dyDescent="0.25"/>
    <row r="458" ht="20.25" customHeight="1" x14ac:dyDescent="0.25"/>
    <row r="459" ht="20.25" customHeight="1" x14ac:dyDescent="0.25"/>
    <row r="460" ht="20.25" customHeight="1" x14ac:dyDescent="0.25"/>
    <row r="461" ht="20.25" customHeight="1" x14ac:dyDescent="0.25"/>
    <row r="462" ht="20.25" customHeight="1" x14ac:dyDescent="0.25"/>
    <row r="463" ht="20.25" customHeight="1" x14ac:dyDescent="0.25"/>
    <row r="464" ht="20.25" customHeight="1" x14ac:dyDescent="0.25"/>
    <row r="465" ht="20.25" customHeight="1" x14ac:dyDescent="0.25"/>
    <row r="466" ht="20.25" customHeight="1" x14ac:dyDescent="0.25"/>
    <row r="467" ht="20.25" customHeight="1" x14ac:dyDescent="0.25"/>
    <row r="468" ht="20.25" customHeight="1" x14ac:dyDescent="0.25"/>
    <row r="469" ht="20.25" customHeight="1" x14ac:dyDescent="0.25"/>
    <row r="470" ht="20.25" customHeight="1" x14ac:dyDescent="0.25"/>
    <row r="471" ht="20.25" customHeight="1" x14ac:dyDescent="0.25"/>
    <row r="472" ht="20.25" customHeight="1" x14ac:dyDescent="0.25"/>
    <row r="473" ht="20.25" customHeight="1" x14ac:dyDescent="0.25"/>
    <row r="474" ht="20.25" customHeight="1" x14ac:dyDescent="0.25"/>
    <row r="475" ht="20.25" customHeight="1" x14ac:dyDescent="0.25"/>
    <row r="476" ht="20.25" customHeight="1" x14ac:dyDescent="0.25"/>
    <row r="477" ht="20.25" customHeight="1" x14ac:dyDescent="0.25"/>
    <row r="478" ht="20.25" customHeight="1" x14ac:dyDescent="0.25"/>
    <row r="479" ht="20.25" customHeight="1" x14ac:dyDescent="0.25"/>
    <row r="480" ht="20.25" customHeight="1" x14ac:dyDescent="0.25"/>
    <row r="481" ht="20.25" customHeight="1" x14ac:dyDescent="0.25"/>
    <row r="482" ht="20.25" customHeight="1" x14ac:dyDescent="0.25"/>
    <row r="483" ht="20.25" customHeight="1" x14ac:dyDescent="0.25"/>
    <row r="484" ht="20.25" customHeight="1" x14ac:dyDescent="0.25"/>
    <row r="485" ht="20.25" customHeight="1" x14ac:dyDescent="0.25"/>
    <row r="486" ht="20.25" customHeight="1" x14ac:dyDescent="0.25"/>
    <row r="487" ht="20.25" customHeight="1" x14ac:dyDescent="0.25"/>
    <row r="488" ht="20.25" customHeight="1" x14ac:dyDescent="0.25"/>
    <row r="489" ht="20.25" customHeight="1" x14ac:dyDescent="0.25"/>
    <row r="490" ht="20.25" customHeight="1" x14ac:dyDescent="0.25"/>
    <row r="491" ht="20.25" customHeight="1" x14ac:dyDescent="0.25"/>
    <row r="492" ht="20.25" customHeight="1" x14ac:dyDescent="0.25"/>
    <row r="493" ht="20.25" customHeight="1" x14ac:dyDescent="0.25"/>
    <row r="494" ht="20.25" customHeight="1" x14ac:dyDescent="0.25"/>
    <row r="495" ht="20.25" customHeight="1" x14ac:dyDescent="0.25"/>
    <row r="496" ht="20.25" customHeight="1" x14ac:dyDescent="0.25"/>
    <row r="497" ht="20.25" customHeight="1" x14ac:dyDescent="0.25"/>
    <row r="498" ht="20.25" customHeight="1" x14ac:dyDescent="0.25"/>
    <row r="499" ht="20.25" customHeight="1" x14ac:dyDescent="0.25"/>
    <row r="500" ht="20.25" customHeight="1" x14ac:dyDescent="0.25"/>
    <row r="501" ht="20.25" customHeight="1" x14ac:dyDescent="0.25"/>
    <row r="502" ht="20.25" customHeight="1" x14ac:dyDescent="0.25"/>
    <row r="503" ht="20.25" customHeight="1" x14ac:dyDescent="0.25"/>
    <row r="504" ht="20.25" customHeight="1" x14ac:dyDescent="0.25"/>
    <row r="505" ht="20.25" customHeight="1" x14ac:dyDescent="0.25"/>
    <row r="506" ht="20.25" customHeight="1" x14ac:dyDescent="0.25"/>
    <row r="507" ht="20.25" customHeight="1" x14ac:dyDescent="0.25"/>
    <row r="508" ht="20.25" customHeight="1" x14ac:dyDescent="0.25"/>
    <row r="509" ht="20.25" customHeight="1" x14ac:dyDescent="0.25"/>
    <row r="510" ht="20.25" customHeight="1" x14ac:dyDescent="0.25"/>
    <row r="511" ht="20.25" customHeight="1" x14ac:dyDescent="0.25"/>
    <row r="512" ht="20.25" customHeight="1" x14ac:dyDescent="0.25"/>
    <row r="513" ht="20.25" customHeight="1" x14ac:dyDescent="0.25"/>
    <row r="514" ht="20.25" customHeight="1" x14ac:dyDescent="0.25"/>
    <row r="515" ht="20.25" customHeight="1" x14ac:dyDescent="0.25"/>
    <row r="516" ht="20.25" customHeight="1" x14ac:dyDescent="0.25"/>
    <row r="517" ht="20.25" customHeight="1" x14ac:dyDescent="0.25"/>
    <row r="518" ht="20.25" customHeight="1" x14ac:dyDescent="0.25"/>
    <row r="519" ht="20.25" customHeight="1" x14ac:dyDescent="0.25"/>
    <row r="520" ht="20.25" customHeight="1" x14ac:dyDescent="0.25"/>
    <row r="521" ht="20.25" customHeight="1" x14ac:dyDescent="0.25"/>
    <row r="522" ht="20.25" customHeight="1" x14ac:dyDescent="0.25"/>
    <row r="523" ht="20.25" customHeight="1" x14ac:dyDescent="0.25"/>
    <row r="524" ht="20.25" customHeight="1" x14ac:dyDescent="0.25"/>
    <row r="525" ht="20.25" customHeight="1" x14ac:dyDescent="0.25"/>
    <row r="526" ht="20.25" customHeight="1" x14ac:dyDescent="0.25"/>
    <row r="527" ht="20.25" customHeight="1" x14ac:dyDescent="0.25"/>
    <row r="528" ht="20.25" customHeight="1" x14ac:dyDescent="0.25"/>
    <row r="529" ht="20.25" customHeight="1" x14ac:dyDescent="0.25"/>
    <row r="530" ht="20.25" customHeight="1" x14ac:dyDescent="0.25"/>
    <row r="531" ht="20.25" customHeight="1" x14ac:dyDescent="0.25"/>
    <row r="532" ht="20.25" customHeight="1" x14ac:dyDescent="0.25"/>
    <row r="533" ht="20.25" customHeight="1" x14ac:dyDescent="0.25"/>
    <row r="534" ht="20.25" customHeight="1" x14ac:dyDescent="0.25"/>
    <row r="535" ht="20.25" customHeight="1" x14ac:dyDescent="0.25"/>
    <row r="536" ht="20.25" customHeight="1" x14ac:dyDescent="0.25"/>
    <row r="537" ht="20.25" customHeight="1" x14ac:dyDescent="0.25"/>
    <row r="538" ht="20.25" customHeight="1" x14ac:dyDescent="0.25"/>
    <row r="539" ht="20.25" customHeight="1" x14ac:dyDescent="0.25"/>
    <row r="540" ht="20.25" customHeight="1" x14ac:dyDescent="0.25"/>
    <row r="541" ht="20.25" customHeight="1" x14ac:dyDescent="0.25"/>
    <row r="542" ht="20.25" customHeight="1" x14ac:dyDescent="0.25"/>
    <row r="543" ht="20.25" customHeight="1" x14ac:dyDescent="0.25"/>
    <row r="544" ht="20.25" customHeight="1" x14ac:dyDescent="0.25"/>
    <row r="545" ht="20.25" customHeight="1" x14ac:dyDescent="0.25"/>
    <row r="546" ht="20.25" customHeight="1" x14ac:dyDescent="0.25"/>
    <row r="547" ht="20.25" customHeight="1" x14ac:dyDescent="0.25"/>
    <row r="548" ht="20.25" customHeight="1" x14ac:dyDescent="0.25"/>
    <row r="549" ht="20.25" customHeight="1" x14ac:dyDescent="0.25"/>
    <row r="550" ht="20.25" customHeight="1" x14ac:dyDescent="0.25"/>
    <row r="551" ht="20.25" customHeight="1" x14ac:dyDescent="0.25"/>
    <row r="552" ht="20.25" customHeight="1" x14ac:dyDescent="0.25"/>
    <row r="553" ht="20.25" customHeight="1" x14ac:dyDescent="0.25"/>
    <row r="554" ht="20.25" customHeight="1" x14ac:dyDescent="0.25"/>
    <row r="555" ht="20.25" customHeight="1" x14ac:dyDescent="0.25"/>
    <row r="556" ht="20.25" customHeight="1" x14ac:dyDescent="0.25"/>
    <row r="557" ht="20.25" customHeight="1" x14ac:dyDescent="0.25"/>
    <row r="558" ht="20.25" customHeight="1" x14ac:dyDescent="0.25"/>
    <row r="559" ht="20.25" customHeight="1" x14ac:dyDescent="0.25"/>
    <row r="560" ht="20.25" customHeight="1" x14ac:dyDescent="0.25"/>
    <row r="561" ht="20.25" customHeight="1" x14ac:dyDescent="0.25"/>
    <row r="562" ht="20.25" customHeight="1" x14ac:dyDescent="0.25"/>
    <row r="563" ht="20.25" customHeight="1" x14ac:dyDescent="0.25"/>
    <row r="564" ht="20.25" customHeight="1" x14ac:dyDescent="0.25"/>
    <row r="565" ht="20.25" customHeight="1" x14ac:dyDescent="0.25"/>
    <row r="566" ht="20.25" customHeight="1" x14ac:dyDescent="0.25"/>
    <row r="567" ht="20.25" customHeight="1" x14ac:dyDescent="0.25"/>
    <row r="568" ht="20.25" customHeight="1" x14ac:dyDescent="0.25"/>
    <row r="569" ht="20.25" customHeight="1" x14ac:dyDescent="0.25"/>
    <row r="570" ht="20.25" customHeight="1" x14ac:dyDescent="0.25"/>
    <row r="571" ht="20.25" customHeight="1" x14ac:dyDescent="0.25"/>
    <row r="572" ht="20.25" customHeight="1" x14ac:dyDescent="0.25"/>
    <row r="573" ht="20.25" customHeight="1" x14ac:dyDescent="0.25"/>
    <row r="574" ht="20.25" customHeight="1" x14ac:dyDescent="0.25"/>
    <row r="575" ht="20.25" customHeight="1" x14ac:dyDescent="0.25"/>
    <row r="576" ht="20.25" customHeight="1" x14ac:dyDescent="0.25"/>
    <row r="577" ht="20.25" customHeight="1" x14ac:dyDescent="0.25"/>
    <row r="578" ht="20.25" customHeight="1" x14ac:dyDescent="0.25"/>
    <row r="579" ht="20.25" customHeight="1" x14ac:dyDescent="0.25"/>
    <row r="580" ht="20.25" customHeight="1" x14ac:dyDescent="0.25"/>
    <row r="581" ht="20.25" customHeight="1" x14ac:dyDescent="0.25"/>
    <row r="582" ht="20.25" customHeight="1" x14ac:dyDescent="0.25"/>
    <row r="583" ht="20.25" customHeight="1" x14ac:dyDescent="0.25"/>
    <row r="584" ht="20.25" customHeight="1" x14ac:dyDescent="0.25"/>
    <row r="585" ht="20.25" customHeight="1" x14ac:dyDescent="0.25"/>
    <row r="586" ht="20.25" customHeight="1" x14ac:dyDescent="0.25"/>
    <row r="587" ht="20.25" customHeight="1" x14ac:dyDescent="0.25"/>
    <row r="588" ht="20.25" customHeight="1" x14ac:dyDescent="0.25"/>
    <row r="589" ht="20.25" customHeight="1" x14ac:dyDescent="0.25"/>
    <row r="590" ht="20.25" customHeight="1" x14ac:dyDescent="0.25"/>
    <row r="591" ht="20.25" customHeight="1" x14ac:dyDescent="0.25"/>
    <row r="592" ht="20.25" customHeight="1" x14ac:dyDescent="0.25"/>
    <row r="593" ht="20.25" customHeight="1" x14ac:dyDescent="0.25"/>
    <row r="594" ht="20.25" customHeight="1" x14ac:dyDescent="0.25"/>
    <row r="595" ht="20.25" customHeight="1" x14ac:dyDescent="0.25"/>
    <row r="596" ht="20.25" customHeight="1" x14ac:dyDescent="0.25"/>
    <row r="597" ht="20.25" customHeight="1" x14ac:dyDescent="0.25"/>
    <row r="598" ht="20.25" customHeight="1" x14ac:dyDescent="0.25"/>
    <row r="599" ht="20.25" customHeight="1" x14ac:dyDescent="0.25"/>
    <row r="600" ht="20.25" customHeight="1" x14ac:dyDescent="0.25"/>
    <row r="601" ht="20.25" customHeight="1" x14ac:dyDescent="0.25"/>
    <row r="602" ht="20.25" customHeight="1" x14ac:dyDescent="0.25"/>
    <row r="603" ht="20.25" customHeight="1" x14ac:dyDescent="0.25"/>
    <row r="604" ht="20.25" customHeight="1" x14ac:dyDescent="0.25"/>
    <row r="605" ht="20.25" customHeight="1" x14ac:dyDescent="0.25"/>
    <row r="606" ht="20.25" customHeight="1" x14ac:dyDescent="0.25"/>
    <row r="607" ht="20.25" customHeight="1" x14ac:dyDescent="0.25"/>
    <row r="608" ht="20.25" customHeight="1" x14ac:dyDescent="0.25"/>
    <row r="609" ht="20.25" customHeight="1" x14ac:dyDescent="0.25"/>
    <row r="610" ht="20.25" customHeight="1" x14ac:dyDescent="0.25"/>
    <row r="611" ht="20.25" customHeight="1" x14ac:dyDescent="0.25"/>
    <row r="612" ht="20.25" customHeight="1" x14ac:dyDescent="0.25"/>
    <row r="613" ht="20.25" customHeight="1" x14ac:dyDescent="0.25"/>
    <row r="614" ht="20.25" customHeight="1" x14ac:dyDescent="0.25"/>
    <row r="615" ht="20.25" customHeight="1" x14ac:dyDescent="0.25"/>
    <row r="616" ht="20.25" customHeight="1" x14ac:dyDescent="0.25"/>
    <row r="617" ht="20.25" customHeight="1" x14ac:dyDescent="0.25"/>
    <row r="618" ht="20.25" customHeight="1" x14ac:dyDescent="0.25"/>
    <row r="619" ht="20.25" customHeight="1" x14ac:dyDescent="0.25"/>
    <row r="620" ht="20.25" customHeight="1" x14ac:dyDescent="0.25"/>
    <row r="621" ht="20.25" customHeight="1" x14ac:dyDescent="0.25"/>
    <row r="622" ht="20.25" customHeight="1" x14ac:dyDescent="0.25"/>
    <row r="623" ht="20.25" customHeight="1" x14ac:dyDescent="0.25"/>
    <row r="624" ht="20.25" customHeight="1" x14ac:dyDescent="0.25"/>
    <row r="625" ht="20.25" customHeight="1" x14ac:dyDescent="0.25"/>
    <row r="626" ht="20.25" customHeight="1" x14ac:dyDescent="0.25"/>
    <row r="627" ht="20.25" customHeight="1" x14ac:dyDescent="0.25"/>
    <row r="628" ht="20.25" customHeight="1" x14ac:dyDescent="0.25"/>
    <row r="629" ht="20.25" customHeight="1" x14ac:dyDescent="0.25"/>
    <row r="630" ht="20.25" customHeight="1" x14ac:dyDescent="0.25"/>
    <row r="631" ht="20.25" customHeight="1" x14ac:dyDescent="0.25"/>
    <row r="632" ht="20.25" customHeight="1" x14ac:dyDescent="0.25"/>
    <row r="633" ht="20.25" customHeight="1" x14ac:dyDescent="0.25"/>
    <row r="634" ht="20.25" customHeight="1" x14ac:dyDescent="0.25"/>
    <row r="635" ht="20.25" customHeight="1" x14ac:dyDescent="0.25"/>
    <row r="636" ht="20.25" customHeight="1" x14ac:dyDescent="0.25"/>
    <row r="637" ht="20.25" customHeight="1" x14ac:dyDescent="0.25"/>
    <row r="638" ht="20.25" customHeight="1" x14ac:dyDescent="0.25"/>
    <row r="639" ht="20.25" customHeight="1" x14ac:dyDescent="0.25"/>
    <row r="640" ht="20.25" customHeight="1" x14ac:dyDescent="0.25"/>
    <row r="641" ht="20.25" customHeight="1" x14ac:dyDescent="0.25"/>
    <row r="642" ht="20.25" customHeight="1" x14ac:dyDescent="0.25"/>
    <row r="643" ht="20.25" customHeight="1" x14ac:dyDescent="0.25"/>
    <row r="644" ht="20.25" customHeight="1" x14ac:dyDescent="0.25"/>
    <row r="645" ht="20.25" customHeight="1" x14ac:dyDescent="0.25"/>
    <row r="646" ht="20.25" customHeight="1" x14ac:dyDescent="0.25"/>
    <row r="647" ht="20.25" customHeight="1" x14ac:dyDescent="0.25"/>
    <row r="648" ht="20.25" customHeight="1" x14ac:dyDescent="0.25"/>
    <row r="649" ht="20.25" customHeight="1" x14ac:dyDescent="0.25"/>
    <row r="650" ht="20.25" customHeight="1" x14ac:dyDescent="0.25"/>
    <row r="651" ht="20.25" customHeight="1" x14ac:dyDescent="0.25"/>
    <row r="652" ht="20.25" customHeight="1" x14ac:dyDescent="0.25"/>
    <row r="653" ht="20.25" customHeight="1" x14ac:dyDescent="0.25"/>
    <row r="654" ht="20.25" customHeight="1" x14ac:dyDescent="0.25"/>
    <row r="655" ht="20.25" customHeight="1" x14ac:dyDescent="0.25"/>
    <row r="656" ht="20.25" customHeight="1" x14ac:dyDescent="0.25"/>
    <row r="657" ht="20.25" customHeight="1" x14ac:dyDescent="0.25"/>
    <row r="658" ht="20.25" customHeight="1" x14ac:dyDescent="0.25"/>
    <row r="659" ht="20.25" customHeight="1" x14ac:dyDescent="0.25"/>
    <row r="660" ht="20.25" customHeight="1" x14ac:dyDescent="0.25"/>
    <row r="661" ht="20.25" customHeight="1" x14ac:dyDescent="0.25"/>
    <row r="662" ht="20.25" customHeight="1" x14ac:dyDescent="0.25"/>
    <row r="663" ht="20.25" customHeight="1" x14ac:dyDescent="0.25"/>
    <row r="664" ht="20.25" customHeight="1" x14ac:dyDescent="0.25"/>
    <row r="665" ht="20.25" customHeight="1" x14ac:dyDescent="0.25"/>
    <row r="666" ht="20.25" customHeight="1" x14ac:dyDescent="0.25"/>
    <row r="667" ht="20.25" customHeight="1" x14ac:dyDescent="0.25"/>
    <row r="668" ht="20.25" customHeight="1" x14ac:dyDescent="0.25"/>
    <row r="669" ht="20.25" customHeight="1" x14ac:dyDescent="0.25"/>
    <row r="670" ht="20.25" customHeight="1" x14ac:dyDescent="0.25"/>
    <row r="671" ht="20.25" customHeight="1" x14ac:dyDescent="0.25"/>
    <row r="672" ht="20.25" customHeight="1" x14ac:dyDescent="0.25"/>
    <row r="673" ht="20.25" customHeight="1" x14ac:dyDescent="0.25"/>
    <row r="674" ht="20.25" customHeight="1" x14ac:dyDescent="0.25"/>
    <row r="675" ht="20.25" customHeight="1" x14ac:dyDescent="0.25"/>
    <row r="676" ht="20.25" customHeight="1" x14ac:dyDescent="0.25"/>
    <row r="677" ht="20.25" customHeight="1" x14ac:dyDescent="0.25"/>
    <row r="678" ht="20.25" customHeight="1" x14ac:dyDescent="0.25"/>
    <row r="679" ht="20.25" customHeight="1" x14ac:dyDescent="0.25"/>
    <row r="680" ht="20.25" customHeight="1" x14ac:dyDescent="0.25"/>
    <row r="681" ht="20.25" customHeight="1" x14ac:dyDescent="0.25"/>
    <row r="682" ht="20.25" customHeight="1" x14ac:dyDescent="0.25"/>
    <row r="683" ht="20.25" customHeight="1" x14ac:dyDescent="0.25"/>
    <row r="684" ht="20.25" customHeight="1" x14ac:dyDescent="0.25"/>
    <row r="685" ht="20.25" customHeight="1" x14ac:dyDescent="0.25"/>
    <row r="686" ht="20.25" customHeight="1" x14ac:dyDescent="0.25"/>
    <row r="687" ht="20.25" customHeight="1" x14ac:dyDescent="0.25"/>
    <row r="688" ht="20.25" customHeight="1" x14ac:dyDescent="0.25"/>
    <row r="689" ht="20.25" customHeight="1" x14ac:dyDescent="0.25"/>
    <row r="690" ht="20.25" customHeight="1" x14ac:dyDescent="0.25"/>
    <row r="691" ht="20.25" customHeight="1" x14ac:dyDescent="0.25"/>
    <row r="692" ht="20.25" customHeight="1" x14ac:dyDescent="0.25"/>
    <row r="693" ht="20.25" customHeight="1" x14ac:dyDescent="0.25"/>
    <row r="694" ht="20.25" customHeight="1" x14ac:dyDescent="0.25"/>
    <row r="695" ht="20.25" customHeight="1" x14ac:dyDescent="0.25"/>
    <row r="696" ht="20.25" customHeight="1" x14ac:dyDescent="0.25"/>
    <row r="697" ht="20.25" customHeight="1" x14ac:dyDescent="0.25"/>
    <row r="698" ht="20.25" customHeight="1" x14ac:dyDescent="0.25"/>
    <row r="699" ht="20.25" customHeight="1" x14ac:dyDescent="0.25"/>
    <row r="700" ht="20.25" customHeight="1" x14ac:dyDescent="0.25"/>
    <row r="701" ht="20.25" customHeight="1" x14ac:dyDescent="0.25"/>
    <row r="702" ht="20.25" customHeight="1" x14ac:dyDescent="0.25"/>
    <row r="703" ht="20.25" customHeight="1" x14ac:dyDescent="0.25"/>
    <row r="704" ht="20.25" customHeight="1" x14ac:dyDescent="0.25"/>
    <row r="705" ht="20.25" customHeight="1" x14ac:dyDescent="0.25"/>
    <row r="706" ht="20.25" customHeight="1" x14ac:dyDescent="0.25"/>
    <row r="707" ht="20.25" customHeight="1" x14ac:dyDescent="0.25"/>
    <row r="708" ht="20.25" customHeight="1" x14ac:dyDescent="0.25"/>
    <row r="709" ht="20.25" customHeight="1" x14ac:dyDescent="0.25"/>
    <row r="710" ht="20.25" customHeight="1" x14ac:dyDescent="0.25"/>
    <row r="711" ht="20.25" customHeight="1" x14ac:dyDescent="0.25"/>
    <row r="712" ht="20.25" customHeight="1" x14ac:dyDescent="0.25"/>
    <row r="713" ht="20.25" customHeight="1" x14ac:dyDescent="0.25"/>
    <row r="714" ht="20.25" customHeight="1" x14ac:dyDescent="0.25"/>
    <row r="715" ht="20.25" customHeight="1" x14ac:dyDescent="0.25"/>
    <row r="716" ht="20.25" customHeight="1" x14ac:dyDescent="0.25"/>
    <row r="717" ht="20.25" customHeight="1" x14ac:dyDescent="0.25"/>
    <row r="718" ht="20.25" customHeight="1" x14ac:dyDescent="0.25"/>
    <row r="719" ht="20.25" customHeight="1" x14ac:dyDescent="0.25"/>
    <row r="720" ht="20.25" customHeight="1" x14ac:dyDescent="0.25"/>
    <row r="721" ht="20.25" customHeight="1" x14ac:dyDescent="0.25"/>
    <row r="722" ht="20.25" customHeight="1" x14ac:dyDescent="0.25"/>
    <row r="723" ht="20.25" customHeight="1" x14ac:dyDescent="0.25"/>
    <row r="724" ht="20.25" customHeight="1" x14ac:dyDescent="0.25"/>
    <row r="725" ht="20.25" customHeight="1" x14ac:dyDescent="0.25"/>
    <row r="726" ht="20.25" customHeight="1" x14ac:dyDescent="0.25"/>
    <row r="727" ht="20.25" customHeight="1" x14ac:dyDescent="0.25"/>
    <row r="728" ht="20.25" customHeight="1" x14ac:dyDescent="0.25"/>
    <row r="729" ht="20.25" customHeight="1" x14ac:dyDescent="0.25"/>
    <row r="730" ht="20.25" customHeight="1" x14ac:dyDescent="0.25"/>
    <row r="731" ht="20.25" customHeight="1" x14ac:dyDescent="0.25"/>
    <row r="732" ht="20.25" customHeight="1" x14ac:dyDescent="0.25"/>
    <row r="733" ht="20.25" customHeight="1" x14ac:dyDescent="0.25"/>
    <row r="734" ht="20.25" customHeight="1" x14ac:dyDescent="0.25"/>
    <row r="735" ht="20.25" customHeight="1" x14ac:dyDescent="0.25"/>
    <row r="736" ht="20.25" customHeight="1" x14ac:dyDescent="0.25"/>
    <row r="737" ht="20.25" customHeight="1" x14ac:dyDescent="0.25"/>
    <row r="738" ht="20.25" customHeight="1" x14ac:dyDescent="0.25"/>
    <row r="739" ht="20.25" customHeight="1" x14ac:dyDescent="0.25"/>
    <row r="740" ht="20.25" customHeight="1" x14ac:dyDescent="0.25"/>
    <row r="741" ht="20.25" customHeight="1" x14ac:dyDescent="0.25"/>
    <row r="742" ht="20.25" customHeight="1" x14ac:dyDescent="0.25"/>
    <row r="743" ht="20.25" customHeight="1" x14ac:dyDescent="0.25"/>
    <row r="744" ht="20.25" customHeight="1" x14ac:dyDescent="0.25"/>
    <row r="745" ht="20.25" customHeight="1" x14ac:dyDescent="0.25"/>
    <row r="746" ht="20.25" customHeight="1" x14ac:dyDescent="0.25"/>
    <row r="747" ht="20.25" customHeight="1" x14ac:dyDescent="0.25"/>
    <row r="748" ht="20.25" customHeight="1" x14ac:dyDescent="0.25"/>
    <row r="749" ht="20.25" customHeight="1" x14ac:dyDescent="0.25"/>
    <row r="750" ht="20.25" customHeight="1" x14ac:dyDescent="0.25"/>
    <row r="751" ht="20.25" customHeight="1" x14ac:dyDescent="0.25"/>
    <row r="752" ht="20.25" customHeight="1" x14ac:dyDescent="0.25"/>
    <row r="753" ht="20.25" customHeight="1" x14ac:dyDescent="0.25"/>
    <row r="754" ht="20.25" customHeight="1" x14ac:dyDescent="0.25"/>
    <row r="755" ht="20.25" customHeight="1" x14ac:dyDescent="0.25"/>
    <row r="756" ht="20.25" customHeight="1" x14ac:dyDescent="0.25"/>
    <row r="757" ht="20.25" customHeight="1" x14ac:dyDescent="0.25"/>
    <row r="758" ht="20.25" customHeight="1" x14ac:dyDescent="0.25"/>
    <row r="759" ht="20.25" customHeight="1" x14ac:dyDescent="0.25"/>
    <row r="760" ht="20.25" customHeight="1" x14ac:dyDescent="0.25"/>
    <row r="761" ht="20.25" customHeight="1" x14ac:dyDescent="0.25"/>
    <row r="762" ht="20.25" customHeight="1" x14ac:dyDescent="0.25"/>
    <row r="763" ht="20.25" customHeight="1" x14ac:dyDescent="0.25"/>
    <row r="764" ht="20.25" customHeight="1" x14ac:dyDescent="0.25"/>
    <row r="765" ht="20.25" customHeight="1" x14ac:dyDescent="0.25"/>
    <row r="766" ht="20.25" customHeight="1" x14ac:dyDescent="0.25"/>
    <row r="767" ht="20.25" customHeight="1" x14ac:dyDescent="0.25"/>
    <row r="768" ht="20.25" customHeight="1" x14ac:dyDescent="0.25"/>
    <row r="769" ht="20.25" customHeight="1" x14ac:dyDescent="0.25"/>
    <row r="770" ht="20.25" customHeight="1" x14ac:dyDescent="0.25"/>
    <row r="771" ht="20.25" customHeight="1" x14ac:dyDescent="0.25"/>
    <row r="772" ht="20.25" customHeight="1" x14ac:dyDescent="0.25"/>
    <row r="773" ht="20.25" customHeight="1" x14ac:dyDescent="0.25"/>
    <row r="774" ht="20.25" customHeight="1" x14ac:dyDescent="0.25"/>
    <row r="775" ht="20.25" customHeight="1" x14ac:dyDescent="0.25"/>
    <row r="776" ht="20.25" customHeight="1" x14ac:dyDescent="0.25"/>
    <row r="777" ht="20.25" customHeight="1" x14ac:dyDescent="0.25"/>
    <row r="778" ht="20.25" customHeight="1" x14ac:dyDescent="0.25"/>
    <row r="779" ht="20.25" customHeight="1" x14ac:dyDescent="0.25"/>
    <row r="780" ht="20.25" customHeight="1" x14ac:dyDescent="0.25"/>
    <row r="781" ht="20.25" customHeight="1" x14ac:dyDescent="0.25"/>
    <row r="782" ht="20.25" customHeight="1" x14ac:dyDescent="0.25"/>
    <row r="783" ht="20.25" customHeight="1" x14ac:dyDescent="0.25"/>
    <row r="784" ht="20.25" customHeight="1" x14ac:dyDescent="0.25"/>
    <row r="785" ht="20.25" customHeight="1" x14ac:dyDescent="0.25"/>
    <row r="786" ht="20.25" customHeight="1" x14ac:dyDescent="0.25"/>
    <row r="787" ht="20.25" customHeight="1" x14ac:dyDescent="0.25"/>
    <row r="788" ht="20.25" customHeight="1" x14ac:dyDescent="0.25"/>
    <row r="789" ht="20.25" customHeight="1" x14ac:dyDescent="0.25"/>
    <row r="790" ht="20.25" customHeight="1" x14ac:dyDescent="0.25"/>
    <row r="791" ht="20.25" customHeight="1" x14ac:dyDescent="0.25"/>
    <row r="792" ht="20.25" customHeight="1" x14ac:dyDescent="0.25"/>
    <row r="793" ht="20.25" customHeight="1" x14ac:dyDescent="0.25"/>
    <row r="794" ht="20.25" customHeight="1" x14ac:dyDescent="0.25"/>
    <row r="795" ht="20.25" customHeight="1" x14ac:dyDescent="0.25"/>
    <row r="796" ht="20.25" customHeight="1" x14ac:dyDescent="0.25"/>
    <row r="797" ht="20.25" customHeight="1" x14ac:dyDescent="0.25"/>
    <row r="798" ht="20.25" customHeight="1" x14ac:dyDescent="0.25"/>
    <row r="799" ht="20.25" customHeight="1" x14ac:dyDescent="0.25"/>
    <row r="800" ht="20.25" customHeight="1" x14ac:dyDescent="0.25"/>
    <row r="801" ht="20.25" customHeight="1" x14ac:dyDescent="0.25"/>
    <row r="802" ht="20.25" customHeight="1" x14ac:dyDescent="0.25"/>
    <row r="803" ht="20.25" customHeight="1" x14ac:dyDescent="0.25"/>
    <row r="804" ht="20.25" customHeight="1" x14ac:dyDescent="0.25"/>
    <row r="805" ht="20.25" customHeight="1" x14ac:dyDescent="0.25"/>
    <row r="806" ht="20.25" customHeight="1" x14ac:dyDescent="0.25"/>
    <row r="807" ht="20.25" customHeight="1" x14ac:dyDescent="0.25"/>
    <row r="808" ht="20.25" customHeight="1" x14ac:dyDescent="0.25"/>
    <row r="809" ht="20.25" customHeight="1" x14ac:dyDescent="0.25"/>
    <row r="810" ht="20.25" customHeight="1" x14ac:dyDescent="0.25"/>
    <row r="811" ht="20.25" customHeight="1" x14ac:dyDescent="0.25"/>
    <row r="812" ht="20.25" customHeight="1" x14ac:dyDescent="0.25"/>
    <row r="813" ht="20.25" customHeight="1" x14ac:dyDescent="0.25"/>
    <row r="814" ht="20.25" customHeight="1" x14ac:dyDescent="0.25"/>
    <row r="815" ht="20.25" customHeight="1" x14ac:dyDescent="0.25"/>
    <row r="816" ht="20.25" customHeight="1" x14ac:dyDescent="0.25"/>
    <row r="817" ht="20.25" customHeight="1" x14ac:dyDescent="0.25"/>
    <row r="818" ht="20.25" customHeight="1" x14ac:dyDescent="0.25"/>
    <row r="819" ht="20.25" customHeight="1" x14ac:dyDescent="0.25"/>
    <row r="820" ht="20.25" customHeight="1" x14ac:dyDescent="0.25"/>
    <row r="821" ht="20.25" customHeight="1" x14ac:dyDescent="0.25"/>
    <row r="822" ht="20.25" customHeight="1" x14ac:dyDescent="0.25"/>
    <row r="823" ht="20.25" customHeight="1" x14ac:dyDescent="0.25"/>
    <row r="824" ht="20.25" customHeight="1" x14ac:dyDescent="0.25"/>
    <row r="825" ht="20.25" customHeight="1" x14ac:dyDescent="0.25"/>
    <row r="826" ht="20.25" customHeight="1" x14ac:dyDescent="0.25"/>
    <row r="827" ht="20.25" customHeight="1" x14ac:dyDescent="0.25"/>
    <row r="828" ht="20.25" customHeight="1" x14ac:dyDescent="0.25"/>
    <row r="829" ht="20.25" customHeight="1" x14ac:dyDescent="0.25"/>
    <row r="830" ht="20.25" customHeight="1" x14ac:dyDescent="0.25"/>
    <row r="831" ht="20.25" customHeight="1" x14ac:dyDescent="0.25"/>
    <row r="832" ht="20.25" customHeight="1" x14ac:dyDescent="0.25"/>
    <row r="833" ht="20.25" customHeight="1" x14ac:dyDescent="0.25"/>
    <row r="834" ht="20.25" customHeight="1" x14ac:dyDescent="0.25"/>
    <row r="835" ht="20.25" customHeight="1" x14ac:dyDescent="0.25"/>
    <row r="836" ht="20.25" customHeight="1" x14ac:dyDescent="0.25"/>
    <row r="837" ht="20.25" customHeight="1" x14ac:dyDescent="0.25"/>
    <row r="838" ht="20.25" customHeight="1" x14ac:dyDescent="0.25"/>
    <row r="839" ht="20.25" customHeight="1" x14ac:dyDescent="0.25"/>
    <row r="840" ht="20.25" customHeight="1" x14ac:dyDescent="0.25"/>
    <row r="841" ht="20.25" customHeight="1" x14ac:dyDescent="0.25"/>
    <row r="842" ht="20.25" customHeight="1" x14ac:dyDescent="0.25"/>
    <row r="843" ht="20.25" customHeight="1" x14ac:dyDescent="0.25"/>
    <row r="844" ht="20.25" customHeight="1" x14ac:dyDescent="0.25"/>
    <row r="845" ht="20.25" customHeight="1" x14ac:dyDescent="0.25"/>
    <row r="846" ht="20.25" customHeight="1" x14ac:dyDescent="0.25"/>
    <row r="847" ht="20.25" customHeight="1" x14ac:dyDescent="0.25"/>
    <row r="848" ht="20.25" customHeight="1" x14ac:dyDescent="0.25"/>
    <row r="849" ht="20.25" customHeight="1" x14ac:dyDescent="0.25"/>
    <row r="850" ht="20.25" customHeight="1" x14ac:dyDescent="0.25"/>
    <row r="851" ht="20.25" customHeight="1" x14ac:dyDescent="0.25"/>
    <row r="852" ht="20.25" customHeight="1" x14ac:dyDescent="0.25"/>
    <row r="853" ht="20.25" customHeight="1" x14ac:dyDescent="0.25"/>
    <row r="854" ht="20.25" customHeight="1" x14ac:dyDescent="0.25"/>
    <row r="855" ht="20.25" customHeight="1" x14ac:dyDescent="0.25"/>
    <row r="856" ht="20.25" customHeight="1" x14ac:dyDescent="0.25"/>
    <row r="857" ht="20.25" customHeight="1" x14ac:dyDescent="0.25"/>
    <row r="858" ht="20.25" customHeight="1" x14ac:dyDescent="0.25"/>
    <row r="859" ht="20.25" customHeight="1" x14ac:dyDescent="0.25"/>
    <row r="860" ht="20.25" customHeight="1" x14ac:dyDescent="0.25"/>
    <row r="861" ht="20.25" customHeight="1" x14ac:dyDescent="0.25"/>
    <row r="862" ht="20.25" customHeight="1" x14ac:dyDescent="0.25"/>
    <row r="863" ht="20.25" customHeight="1" x14ac:dyDescent="0.25"/>
    <row r="864" ht="20.25" customHeight="1" x14ac:dyDescent="0.25"/>
    <row r="865" ht="20.25" customHeight="1" x14ac:dyDescent="0.25"/>
    <row r="866" ht="20.25" customHeight="1" x14ac:dyDescent="0.25"/>
    <row r="867" ht="20.25" customHeight="1" x14ac:dyDescent="0.25"/>
    <row r="868" ht="20.25" customHeight="1" x14ac:dyDescent="0.25"/>
    <row r="869" ht="20.25" customHeight="1" x14ac:dyDescent="0.25"/>
    <row r="870" ht="20.25" customHeight="1" x14ac:dyDescent="0.25"/>
    <row r="871" ht="20.25" customHeight="1" x14ac:dyDescent="0.25"/>
    <row r="872" ht="20.25" customHeight="1" x14ac:dyDescent="0.25"/>
    <row r="873" ht="20.25" customHeight="1" x14ac:dyDescent="0.25"/>
    <row r="874" ht="20.25" customHeight="1" x14ac:dyDescent="0.25"/>
    <row r="875" ht="20.25" customHeight="1" x14ac:dyDescent="0.25"/>
    <row r="876" ht="20.25" customHeight="1" x14ac:dyDescent="0.25"/>
    <row r="877" ht="20.25" customHeight="1" x14ac:dyDescent="0.25"/>
    <row r="878" ht="20.25" customHeight="1" x14ac:dyDescent="0.25"/>
    <row r="879" ht="20.25" customHeight="1" x14ac:dyDescent="0.25"/>
    <row r="880" ht="20.25" customHeight="1" x14ac:dyDescent="0.25"/>
    <row r="881" ht="20.25" customHeight="1" x14ac:dyDescent="0.25"/>
    <row r="882" ht="20.25" customHeight="1" x14ac:dyDescent="0.25"/>
    <row r="883" ht="20.25" customHeight="1" x14ac:dyDescent="0.25"/>
    <row r="884" ht="20.25" customHeight="1" x14ac:dyDescent="0.25"/>
    <row r="885" ht="20.25" customHeight="1" x14ac:dyDescent="0.25"/>
    <row r="886" ht="20.25" customHeight="1" x14ac:dyDescent="0.25"/>
    <row r="887" ht="20.25" customHeight="1" x14ac:dyDescent="0.25"/>
    <row r="888" ht="20.25" customHeight="1" x14ac:dyDescent="0.25"/>
    <row r="889" ht="20.25" customHeight="1" x14ac:dyDescent="0.25"/>
    <row r="890" ht="20.25" customHeight="1" x14ac:dyDescent="0.25"/>
    <row r="891" ht="20.25" customHeight="1" x14ac:dyDescent="0.25"/>
    <row r="892" ht="20.25" customHeight="1" x14ac:dyDescent="0.25"/>
    <row r="893" ht="20.25" customHeight="1" x14ac:dyDescent="0.25"/>
    <row r="894" ht="20.25" customHeight="1" x14ac:dyDescent="0.25"/>
    <row r="895" ht="20.25" customHeight="1" x14ac:dyDescent="0.25"/>
    <row r="896" ht="20.25" customHeight="1" x14ac:dyDescent="0.25"/>
    <row r="897" ht="20.25" customHeight="1" x14ac:dyDescent="0.25"/>
    <row r="898" ht="20.25" customHeight="1" x14ac:dyDescent="0.25"/>
    <row r="899" ht="20.25" customHeight="1" x14ac:dyDescent="0.25"/>
    <row r="900" ht="20.25" customHeight="1" x14ac:dyDescent="0.25"/>
    <row r="901" ht="20.25" customHeight="1" x14ac:dyDescent="0.25"/>
    <row r="902" ht="20.25" customHeight="1" x14ac:dyDescent="0.25"/>
    <row r="903" ht="20.25" customHeight="1" x14ac:dyDescent="0.25"/>
    <row r="904" ht="20.25" customHeight="1" x14ac:dyDescent="0.25"/>
    <row r="905" ht="20.25" customHeight="1" x14ac:dyDescent="0.25"/>
    <row r="906" ht="20.25" customHeight="1" x14ac:dyDescent="0.25"/>
    <row r="907" ht="20.25" customHeight="1" x14ac:dyDescent="0.25"/>
    <row r="908" ht="20.25" customHeight="1" x14ac:dyDescent="0.25"/>
    <row r="909" ht="20.25" customHeight="1" x14ac:dyDescent="0.25"/>
    <row r="910" ht="20.25" customHeight="1" x14ac:dyDescent="0.25"/>
    <row r="911" ht="20.25" customHeight="1" x14ac:dyDescent="0.25"/>
    <row r="912" ht="20.25" customHeight="1" x14ac:dyDescent="0.25"/>
    <row r="913" ht="20.25" customHeight="1" x14ac:dyDescent="0.25"/>
    <row r="914" ht="20.25" customHeight="1" x14ac:dyDescent="0.25"/>
    <row r="915" ht="20.25" customHeight="1" x14ac:dyDescent="0.25"/>
    <row r="916" ht="20.25" customHeight="1" x14ac:dyDescent="0.25"/>
    <row r="917" ht="20.25" customHeight="1" x14ac:dyDescent="0.25"/>
    <row r="918" ht="20.25" customHeight="1" x14ac:dyDescent="0.25"/>
    <row r="919" ht="20.25" customHeight="1" x14ac:dyDescent="0.25"/>
    <row r="920" ht="20.25" customHeight="1" x14ac:dyDescent="0.25"/>
    <row r="921" ht="20.25" customHeight="1" x14ac:dyDescent="0.25"/>
    <row r="922" ht="20.25" customHeight="1" x14ac:dyDescent="0.25"/>
    <row r="923" ht="20.25" customHeight="1" x14ac:dyDescent="0.25"/>
    <row r="924" ht="20.25" customHeight="1" x14ac:dyDescent="0.25"/>
    <row r="925" ht="20.25" customHeight="1" x14ac:dyDescent="0.25"/>
    <row r="926" ht="20.25" customHeight="1" x14ac:dyDescent="0.25"/>
    <row r="927" ht="20.25" customHeight="1" x14ac:dyDescent="0.25"/>
    <row r="928" ht="20.25" customHeight="1" x14ac:dyDescent="0.25"/>
    <row r="929" ht="20.25" customHeight="1" x14ac:dyDescent="0.25"/>
    <row r="930" ht="20.25" customHeight="1" x14ac:dyDescent="0.25"/>
    <row r="931" ht="20.25" customHeight="1" x14ac:dyDescent="0.25"/>
    <row r="932" ht="20.25" customHeight="1" x14ac:dyDescent="0.25"/>
    <row r="933" ht="20.25" customHeight="1" x14ac:dyDescent="0.25"/>
    <row r="934" ht="20.25" customHeight="1" x14ac:dyDescent="0.25"/>
    <row r="935" ht="20.25" customHeight="1" x14ac:dyDescent="0.25"/>
    <row r="936" ht="20.25" customHeight="1" x14ac:dyDescent="0.25"/>
    <row r="937" ht="20.25" customHeight="1" x14ac:dyDescent="0.25"/>
    <row r="938" ht="20.25" customHeight="1" x14ac:dyDescent="0.25"/>
    <row r="939" ht="20.25" customHeight="1" x14ac:dyDescent="0.25"/>
    <row r="940" ht="20.25" customHeight="1" x14ac:dyDescent="0.25"/>
    <row r="941" ht="20.25" customHeight="1" x14ac:dyDescent="0.25"/>
    <row r="942" ht="20.25" customHeight="1" x14ac:dyDescent="0.25"/>
    <row r="943" ht="20.25" customHeight="1" x14ac:dyDescent="0.25"/>
    <row r="944" ht="20.25" customHeight="1" x14ac:dyDescent="0.25"/>
    <row r="945" ht="20.25" customHeight="1" x14ac:dyDescent="0.25"/>
    <row r="946" ht="20.25" customHeight="1" x14ac:dyDescent="0.25"/>
    <row r="947" ht="20.25" customHeight="1" x14ac:dyDescent="0.25"/>
    <row r="948" ht="20.25" customHeight="1" x14ac:dyDescent="0.25"/>
    <row r="949" ht="20.25" customHeight="1" x14ac:dyDescent="0.25"/>
    <row r="950" ht="20.25" customHeight="1" x14ac:dyDescent="0.25"/>
    <row r="951" ht="20.25" customHeight="1" x14ac:dyDescent="0.25"/>
    <row r="952" ht="20.25" customHeight="1" x14ac:dyDescent="0.25"/>
    <row r="953" ht="20.25" customHeight="1" x14ac:dyDescent="0.25"/>
    <row r="954" ht="20.25" customHeight="1" x14ac:dyDescent="0.25"/>
    <row r="955" ht="20.25" customHeight="1" x14ac:dyDescent="0.25"/>
    <row r="956" ht="20.25" customHeight="1" x14ac:dyDescent="0.25"/>
    <row r="957" ht="20.25" customHeight="1" x14ac:dyDescent="0.25"/>
    <row r="958" ht="20.25" customHeight="1" x14ac:dyDescent="0.25"/>
    <row r="959" ht="20.25" customHeight="1" x14ac:dyDescent="0.25"/>
    <row r="960" ht="20.25" customHeight="1" x14ac:dyDescent="0.25"/>
    <row r="961" ht="20.25" customHeight="1" x14ac:dyDescent="0.25"/>
    <row r="962" ht="20.25" customHeight="1" x14ac:dyDescent="0.25"/>
    <row r="963" ht="20.25" customHeight="1" x14ac:dyDescent="0.25"/>
    <row r="964" ht="20.25" customHeight="1" x14ac:dyDescent="0.25"/>
    <row r="965" ht="20.25" customHeight="1" x14ac:dyDescent="0.25"/>
    <row r="966" ht="20.25" customHeight="1" x14ac:dyDescent="0.25"/>
    <row r="967" ht="20.25" customHeight="1" x14ac:dyDescent="0.25"/>
    <row r="968" ht="20.25" customHeight="1" x14ac:dyDescent="0.25"/>
    <row r="969" ht="20.25" customHeight="1" x14ac:dyDescent="0.25"/>
    <row r="970" ht="20.25" customHeight="1" x14ac:dyDescent="0.25"/>
    <row r="971" ht="20.25" customHeight="1" x14ac:dyDescent="0.25"/>
    <row r="972" ht="20.25" customHeight="1" x14ac:dyDescent="0.25"/>
    <row r="973" ht="20.25" customHeight="1" x14ac:dyDescent="0.25"/>
    <row r="974" ht="20.25" customHeight="1" x14ac:dyDescent="0.25"/>
    <row r="975" ht="20.25" customHeight="1" x14ac:dyDescent="0.25"/>
    <row r="976" ht="20.25" customHeight="1" x14ac:dyDescent="0.25"/>
    <row r="977" ht="20.25" customHeight="1" x14ac:dyDescent="0.25"/>
    <row r="978" ht="20.25" customHeight="1" x14ac:dyDescent="0.25"/>
    <row r="979" ht="20.25" customHeight="1" x14ac:dyDescent="0.25"/>
    <row r="980" ht="20.25" customHeight="1" x14ac:dyDescent="0.25"/>
    <row r="981" ht="20.25" customHeight="1" x14ac:dyDescent="0.25"/>
    <row r="982" ht="20.25" customHeight="1" x14ac:dyDescent="0.25"/>
    <row r="983" ht="20.25" customHeight="1" x14ac:dyDescent="0.25"/>
    <row r="984" ht="20.25" customHeight="1" x14ac:dyDescent="0.25"/>
    <row r="985" ht="20.25" customHeight="1" x14ac:dyDescent="0.25"/>
    <row r="986" ht="20.25" customHeight="1" x14ac:dyDescent="0.25"/>
    <row r="987" ht="20.25" customHeight="1" x14ac:dyDescent="0.25"/>
    <row r="988" ht="20.25" customHeight="1" x14ac:dyDescent="0.25"/>
    <row r="989" ht="20.25" customHeight="1" x14ac:dyDescent="0.25"/>
    <row r="990" ht="20.25" customHeight="1" x14ac:dyDescent="0.25"/>
    <row r="991" ht="20.25" customHeight="1" x14ac:dyDescent="0.25"/>
    <row r="992" ht="20.25" customHeight="1" x14ac:dyDescent="0.25"/>
    <row r="993" ht="20.25" customHeight="1" x14ac:dyDescent="0.25"/>
    <row r="994" ht="20.25" customHeight="1" x14ac:dyDescent="0.25"/>
    <row r="995" ht="20.25" customHeight="1" x14ac:dyDescent="0.25"/>
    <row r="996" ht="20.25" customHeight="1" x14ac:dyDescent="0.25"/>
    <row r="997" ht="20.25" customHeight="1" x14ac:dyDescent="0.25"/>
    <row r="998" ht="20.25" customHeight="1" x14ac:dyDescent="0.25"/>
    <row r="999" ht="20.25" customHeight="1" x14ac:dyDescent="0.25"/>
    <row r="1000" ht="20.25" customHeight="1" x14ac:dyDescent="0.25"/>
    <row r="1001" ht="20.25" customHeight="1" x14ac:dyDescent="0.25"/>
    <row r="1002" ht="20.25" customHeight="1" x14ac:dyDescent="0.25"/>
    <row r="1003" ht="20.25" customHeight="1" x14ac:dyDescent="0.25"/>
    <row r="1004" ht="20.25" customHeight="1" x14ac:dyDescent="0.25"/>
    <row r="1005" ht="20.25" customHeight="1" x14ac:dyDescent="0.25"/>
    <row r="1006" ht="20.25" customHeight="1" x14ac:dyDescent="0.25"/>
    <row r="1007" ht="20.25" customHeight="1" x14ac:dyDescent="0.25"/>
    <row r="1008" ht="20.25" customHeight="1" x14ac:dyDescent="0.25"/>
    <row r="1009" ht="20.25" customHeight="1" x14ac:dyDescent="0.25"/>
    <row r="1010" ht="20.25" customHeight="1" x14ac:dyDescent="0.25"/>
    <row r="1011" ht="20.25" customHeight="1" x14ac:dyDescent="0.25"/>
    <row r="1012" ht="20.25" customHeight="1" x14ac:dyDescent="0.25"/>
    <row r="1013" ht="20.25" customHeight="1" x14ac:dyDescent="0.25"/>
    <row r="1014" ht="20.25" customHeight="1" x14ac:dyDescent="0.25"/>
    <row r="1015" ht="20.25" customHeight="1" x14ac:dyDescent="0.25"/>
    <row r="1016" ht="20.25" customHeight="1" x14ac:dyDescent="0.25"/>
    <row r="1017" ht="20.25" customHeight="1" x14ac:dyDescent="0.25"/>
    <row r="1018" ht="20.25" customHeight="1" x14ac:dyDescent="0.25"/>
    <row r="1019" ht="20.25" customHeight="1" x14ac:dyDescent="0.25"/>
    <row r="1020" ht="20.25" customHeight="1" x14ac:dyDescent="0.25"/>
    <row r="1021" ht="20.25" customHeight="1" x14ac:dyDescent="0.25"/>
    <row r="1022" ht="20.25" customHeight="1" x14ac:dyDescent="0.25"/>
    <row r="1023" ht="20.25" customHeight="1" x14ac:dyDescent="0.25"/>
    <row r="1024" ht="20.25" customHeight="1" x14ac:dyDescent="0.25"/>
    <row r="1025" ht="20.25" customHeight="1" x14ac:dyDescent="0.25"/>
    <row r="1026" ht="20.25" customHeight="1" x14ac:dyDescent="0.25"/>
    <row r="1027" ht="20.25" customHeight="1" x14ac:dyDescent="0.25"/>
    <row r="1028" ht="20.25" customHeight="1" x14ac:dyDescent="0.25"/>
    <row r="1029" ht="20.25" customHeight="1" x14ac:dyDescent="0.25"/>
    <row r="1030" ht="20.25" customHeight="1" x14ac:dyDescent="0.25"/>
    <row r="1031" ht="20.25" customHeight="1" x14ac:dyDescent="0.25"/>
    <row r="1032" ht="20.25" customHeight="1" x14ac:dyDescent="0.25"/>
    <row r="1033" ht="20.25" customHeight="1" x14ac:dyDescent="0.25"/>
    <row r="1034" ht="20.25" customHeight="1" x14ac:dyDescent="0.25"/>
    <row r="1035" ht="20.25" customHeight="1" x14ac:dyDescent="0.25"/>
    <row r="1036" ht="20.25" customHeight="1" x14ac:dyDescent="0.25"/>
    <row r="1037" ht="20.25" customHeight="1" x14ac:dyDescent="0.25"/>
    <row r="1038" ht="20.25" customHeight="1" x14ac:dyDescent="0.25"/>
    <row r="1039" ht="20.25" customHeight="1" x14ac:dyDescent="0.25"/>
    <row r="1040" ht="20.25" customHeight="1" x14ac:dyDescent="0.25"/>
    <row r="1041" ht="20.25" customHeight="1" x14ac:dyDescent="0.25"/>
    <row r="1042" ht="20.25" customHeight="1" x14ac:dyDescent="0.25"/>
    <row r="1043" ht="20.25" customHeight="1" x14ac:dyDescent="0.25"/>
    <row r="1044" ht="20.25" customHeight="1" x14ac:dyDescent="0.25"/>
    <row r="1045" ht="20.25" customHeight="1" x14ac:dyDescent="0.25"/>
    <row r="1046" ht="20.25" customHeight="1" x14ac:dyDescent="0.25"/>
    <row r="1047" ht="20.25" customHeight="1" x14ac:dyDescent="0.25"/>
    <row r="1048" ht="20.25" customHeight="1" x14ac:dyDescent="0.25"/>
    <row r="1049" ht="20.25" customHeight="1" x14ac:dyDescent="0.25"/>
    <row r="1050" ht="20.25" customHeight="1" x14ac:dyDescent="0.25"/>
    <row r="1051" ht="20.25" customHeight="1" x14ac:dyDescent="0.25"/>
    <row r="1052" ht="20.25" customHeight="1" x14ac:dyDescent="0.25"/>
    <row r="1053" ht="20.25" customHeight="1" x14ac:dyDescent="0.25"/>
    <row r="1054" ht="20.25" customHeight="1" x14ac:dyDescent="0.25"/>
    <row r="1055" ht="20.25" customHeight="1" x14ac:dyDescent="0.25"/>
    <row r="1056" ht="20.25" customHeight="1" x14ac:dyDescent="0.25"/>
    <row r="1057" ht="20.25" customHeight="1" x14ac:dyDescent="0.25"/>
    <row r="1058" ht="20.25" customHeight="1" x14ac:dyDescent="0.25"/>
    <row r="1059" ht="20.25" customHeight="1" x14ac:dyDescent="0.25"/>
    <row r="1060" ht="20.25" customHeight="1" x14ac:dyDescent="0.25"/>
    <row r="1061" ht="20.25" customHeight="1" x14ac:dyDescent="0.25"/>
    <row r="1062" ht="20.25" customHeight="1" x14ac:dyDescent="0.25"/>
    <row r="1063" ht="20.25" customHeight="1" x14ac:dyDescent="0.25"/>
    <row r="1064" ht="20.25" customHeight="1" x14ac:dyDescent="0.25"/>
    <row r="1065" ht="20.25" customHeight="1" x14ac:dyDescent="0.25"/>
  </sheetData>
  <mergeCells count="12">
    <mergeCell ref="I22:L22"/>
    <mergeCell ref="A20:B20"/>
    <mergeCell ref="A1:L1"/>
    <mergeCell ref="A2:L2"/>
    <mergeCell ref="A3:L3"/>
    <mergeCell ref="A5:A6"/>
    <mergeCell ref="B5:B6"/>
    <mergeCell ref="C5:C6"/>
    <mergeCell ref="D5:F5"/>
    <mergeCell ref="G5:I5"/>
    <mergeCell ref="J5:L5"/>
    <mergeCell ref="J4:L4"/>
  </mergeCells>
  <pageMargins left="0.31496062992125984" right="0.11811023622047245" top="0.94488188976377963" bottom="0.55118110236220474" header="0.31496062992125984" footer="0.1181102362204724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65"/>
  <sheetViews>
    <sheetView workbookViewId="0">
      <selection activeCell="A5" sqref="A5:K7"/>
    </sheetView>
  </sheetViews>
  <sheetFormatPr defaultColWidth="9.140625" defaultRowHeight="15.75" x14ac:dyDescent="0.25"/>
  <cols>
    <col min="1" max="1" width="6.28515625" style="221" customWidth="1"/>
    <col min="2" max="2" width="23.7109375" style="221" customWidth="1"/>
    <col min="3" max="11" width="12" style="221" customWidth="1"/>
    <col min="12" max="16384" width="9.140625" style="221"/>
  </cols>
  <sheetData>
    <row r="1" spans="1:11" ht="20.25" customHeight="1" x14ac:dyDescent="0.25">
      <c r="A1" s="545" t="s">
        <v>374</v>
      </c>
      <c r="B1" s="545"/>
      <c r="C1" s="545"/>
      <c r="D1" s="545"/>
      <c r="E1" s="545"/>
      <c r="F1" s="545"/>
      <c r="G1" s="545"/>
      <c r="H1" s="545"/>
      <c r="I1" s="545"/>
      <c r="J1" s="545"/>
      <c r="K1" s="545"/>
    </row>
    <row r="2" spans="1:11" ht="20.25" customHeight="1" x14ac:dyDescent="0.25">
      <c r="A2" s="539" t="s">
        <v>393</v>
      </c>
      <c r="B2" s="539"/>
      <c r="C2" s="539"/>
      <c r="D2" s="539"/>
      <c r="E2" s="539"/>
      <c r="F2" s="539"/>
      <c r="G2" s="539"/>
      <c r="H2" s="539"/>
      <c r="I2" s="539"/>
      <c r="J2" s="539"/>
      <c r="K2" s="539"/>
    </row>
    <row r="3" spans="1:11" ht="20.25" customHeight="1" x14ac:dyDescent="0.25">
      <c r="A3" s="540" t="str">
        <f>'PL06.Thu.HX huong'!A3:L3</f>
        <v>(Ban hành kèm theo Nghị quyết số 96/NQ-HĐND ngày 16/12/2022 của HĐND tỉnh)</v>
      </c>
      <c r="B3" s="540"/>
      <c r="C3" s="540"/>
      <c r="D3" s="540"/>
      <c r="E3" s="540"/>
      <c r="F3" s="540"/>
      <c r="G3" s="540"/>
      <c r="H3" s="540"/>
      <c r="I3" s="540"/>
      <c r="J3" s="540"/>
      <c r="K3" s="540"/>
    </row>
    <row r="4" spans="1:11" ht="20.25" customHeight="1" x14ac:dyDescent="0.25">
      <c r="I4" s="542" t="s">
        <v>1</v>
      </c>
      <c r="J4" s="542"/>
      <c r="K4" s="542"/>
    </row>
    <row r="5" spans="1:11" ht="20.25" customHeight="1" x14ac:dyDescent="0.25">
      <c r="A5" s="544" t="s">
        <v>8</v>
      </c>
      <c r="B5" s="544" t="s">
        <v>265</v>
      </c>
      <c r="C5" s="544" t="s">
        <v>331</v>
      </c>
      <c r="D5" s="544" t="s">
        <v>332</v>
      </c>
      <c r="E5" s="544"/>
      <c r="F5" s="544"/>
      <c r="G5" s="544"/>
      <c r="H5" s="544" t="s">
        <v>333</v>
      </c>
      <c r="I5" s="544"/>
      <c r="J5" s="544"/>
      <c r="K5" s="544"/>
    </row>
    <row r="6" spans="1:11" ht="20.25" customHeight="1" x14ac:dyDescent="0.25">
      <c r="A6" s="544"/>
      <c r="B6" s="544"/>
      <c r="C6" s="544"/>
      <c r="D6" s="544" t="s">
        <v>328</v>
      </c>
      <c r="E6" s="544" t="s">
        <v>4</v>
      </c>
      <c r="F6" s="544"/>
      <c r="G6" s="544"/>
      <c r="H6" s="544" t="s">
        <v>328</v>
      </c>
      <c r="I6" s="544" t="s">
        <v>4</v>
      </c>
      <c r="J6" s="544"/>
      <c r="K6" s="544"/>
    </row>
    <row r="7" spans="1:11" ht="33.75" customHeight="1" x14ac:dyDescent="0.25">
      <c r="A7" s="544"/>
      <c r="B7" s="544"/>
      <c r="C7" s="544"/>
      <c r="D7" s="544"/>
      <c r="E7" s="490" t="s">
        <v>334</v>
      </c>
      <c r="F7" s="490" t="s">
        <v>247</v>
      </c>
      <c r="G7" s="490" t="s">
        <v>335</v>
      </c>
      <c r="H7" s="544"/>
      <c r="I7" s="490" t="s">
        <v>334</v>
      </c>
      <c r="J7" s="490" t="s">
        <v>247</v>
      </c>
      <c r="K7" s="490" t="s">
        <v>335</v>
      </c>
    </row>
    <row r="8" spans="1:11" ht="20.25" customHeight="1" x14ac:dyDescent="0.25">
      <c r="A8" s="223">
        <v>1</v>
      </c>
      <c r="B8" s="227" t="s">
        <v>311</v>
      </c>
      <c r="C8" s="228">
        <f t="shared" ref="C8" si="0">D8+H8</f>
        <v>704272.8</v>
      </c>
      <c r="D8" s="228">
        <f t="shared" ref="D8" si="1">SUM(E8:G8)</f>
        <v>564147.80000000005</v>
      </c>
      <c r="E8" s="228">
        <v>30400</v>
      </c>
      <c r="F8" s="228">
        <v>524124.8</v>
      </c>
      <c r="G8" s="228">
        <v>9623</v>
      </c>
      <c r="H8" s="228">
        <f t="shared" ref="H8" si="2">SUM(I8:K8)</f>
        <v>140125</v>
      </c>
      <c r="I8" s="228">
        <v>25000</v>
      </c>
      <c r="J8" s="228">
        <v>112124</v>
      </c>
      <c r="K8" s="228">
        <v>3001</v>
      </c>
    </row>
    <row r="9" spans="1:11" ht="20.25" customHeight="1" x14ac:dyDescent="0.25">
      <c r="A9" s="223">
        <f>+A8+1</f>
        <v>2</v>
      </c>
      <c r="B9" s="227" t="s">
        <v>312</v>
      </c>
      <c r="C9" s="228">
        <f>D9+H9</f>
        <v>620758.4</v>
      </c>
      <c r="D9" s="228">
        <f>SUM(E9:G9)</f>
        <v>538129.4</v>
      </c>
      <c r="E9" s="228">
        <v>64800</v>
      </c>
      <c r="F9" s="228">
        <v>466230.4</v>
      </c>
      <c r="G9" s="228">
        <v>7099</v>
      </c>
      <c r="H9" s="228">
        <f>SUM(I9:K9)</f>
        <v>82629</v>
      </c>
      <c r="I9" s="228">
        <v>16200</v>
      </c>
      <c r="J9" s="228">
        <v>64712</v>
      </c>
      <c r="K9" s="228">
        <v>1717</v>
      </c>
    </row>
    <row r="10" spans="1:11" ht="20.25" customHeight="1" x14ac:dyDescent="0.25">
      <c r="A10" s="223">
        <f t="shared" ref="A10:A20" si="3">+A9+1</f>
        <v>3</v>
      </c>
      <c r="B10" s="227" t="s">
        <v>313</v>
      </c>
      <c r="C10" s="228">
        <f t="shared" ref="C10:C20" si="4">D10+H10</f>
        <v>861857.2</v>
      </c>
      <c r="D10" s="228">
        <f t="shared" ref="D10:D20" si="5">SUM(E10:G10)</f>
        <v>649439.19999999995</v>
      </c>
      <c r="E10" s="228">
        <v>54000</v>
      </c>
      <c r="F10" s="228">
        <v>584471.19999999995</v>
      </c>
      <c r="G10" s="228">
        <v>10968</v>
      </c>
      <c r="H10" s="228">
        <f t="shared" ref="H10:H20" si="6">SUM(I10:K10)</f>
        <v>212418</v>
      </c>
      <c r="I10" s="228">
        <v>81000</v>
      </c>
      <c r="J10" s="228">
        <v>128055</v>
      </c>
      <c r="K10" s="228">
        <v>3363</v>
      </c>
    </row>
    <row r="11" spans="1:11" ht="20.25" customHeight="1" x14ac:dyDescent="0.25">
      <c r="A11" s="223">
        <f t="shared" si="3"/>
        <v>4</v>
      </c>
      <c r="B11" s="227" t="s">
        <v>314</v>
      </c>
      <c r="C11" s="228">
        <f t="shared" si="4"/>
        <v>1173681.8</v>
      </c>
      <c r="D11" s="228">
        <f t="shared" si="5"/>
        <v>1084316.8</v>
      </c>
      <c r="E11" s="228">
        <v>432500</v>
      </c>
      <c r="F11" s="228">
        <v>642579.80000000005</v>
      </c>
      <c r="G11" s="228">
        <v>9237</v>
      </c>
      <c r="H11" s="228">
        <f t="shared" si="6"/>
        <v>89365</v>
      </c>
      <c r="I11" s="228">
        <v>2500</v>
      </c>
      <c r="J11" s="228">
        <v>84329</v>
      </c>
      <c r="K11" s="228">
        <v>2536</v>
      </c>
    </row>
    <row r="12" spans="1:11" ht="20.25" customHeight="1" x14ac:dyDescent="0.25">
      <c r="A12" s="223">
        <f t="shared" si="3"/>
        <v>5</v>
      </c>
      <c r="B12" s="227" t="s">
        <v>315</v>
      </c>
      <c r="C12" s="228">
        <f t="shared" si="4"/>
        <v>888725</v>
      </c>
      <c r="D12" s="228">
        <f t="shared" si="5"/>
        <v>680899</v>
      </c>
      <c r="E12" s="228">
        <v>78975</v>
      </c>
      <c r="F12" s="228">
        <v>591481</v>
      </c>
      <c r="G12" s="228">
        <v>10443</v>
      </c>
      <c r="H12" s="228">
        <f t="shared" si="6"/>
        <v>207826</v>
      </c>
      <c r="I12" s="228">
        <v>77565</v>
      </c>
      <c r="J12" s="228">
        <v>126933</v>
      </c>
      <c r="K12" s="228">
        <v>3328</v>
      </c>
    </row>
    <row r="13" spans="1:11" ht="20.25" customHeight="1" x14ac:dyDescent="0.25">
      <c r="A13" s="223">
        <f t="shared" si="3"/>
        <v>6</v>
      </c>
      <c r="B13" s="227" t="s">
        <v>316</v>
      </c>
      <c r="C13" s="228">
        <f t="shared" si="4"/>
        <v>760701.2</v>
      </c>
      <c r="D13" s="228">
        <f t="shared" si="5"/>
        <v>618725.19999999995</v>
      </c>
      <c r="E13" s="228">
        <v>21000</v>
      </c>
      <c r="F13" s="228">
        <v>587659.19999999995</v>
      </c>
      <c r="G13" s="228">
        <v>10066</v>
      </c>
      <c r="H13" s="228">
        <f t="shared" si="6"/>
        <v>141976</v>
      </c>
      <c r="I13" s="228">
        <v>31500</v>
      </c>
      <c r="J13" s="228">
        <v>107707</v>
      </c>
      <c r="K13" s="228">
        <v>2769</v>
      </c>
    </row>
    <row r="14" spans="1:11" ht="20.25" customHeight="1" x14ac:dyDescent="0.25">
      <c r="A14" s="223">
        <f t="shared" si="3"/>
        <v>7</v>
      </c>
      <c r="B14" s="227" t="s">
        <v>317</v>
      </c>
      <c r="C14" s="228">
        <f t="shared" si="4"/>
        <v>725945.89199999999</v>
      </c>
      <c r="D14" s="228">
        <f t="shared" si="5"/>
        <v>570558.80000000005</v>
      </c>
      <c r="E14" s="228">
        <v>70000</v>
      </c>
      <c r="F14" s="228">
        <v>492158.8</v>
      </c>
      <c r="G14" s="228">
        <v>8400</v>
      </c>
      <c r="H14" s="228">
        <f t="shared" si="6"/>
        <v>155387.092</v>
      </c>
      <c r="I14" s="228">
        <v>50000</v>
      </c>
      <c r="J14" s="228">
        <v>102669.092</v>
      </c>
      <c r="K14" s="228">
        <v>2718</v>
      </c>
    </row>
    <row r="15" spans="1:11" ht="20.25" customHeight="1" x14ac:dyDescent="0.25">
      <c r="A15" s="223">
        <f t="shared" si="3"/>
        <v>8</v>
      </c>
      <c r="B15" s="227" t="s">
        <v>318</v>
      </c>
      <c r="C15" s="228">
        <f t="shared" si="4"/>
        <v>637464.80000000005</v>
      </c>
      <c r="D15" s="228">
        <f t="shared" si="5"/>
        <v>504866.8</v>
      </c>
      <c r="E15" s="228">
        <v>47250</v>
      </c>
      <c r="F15" s="228">
        <v>449586.8</v>
      </c>
      <c r="G15" s="228">
        <v>8030</v>
      </c>
      <c r="H15" s="228">
        <f t="shared" si="6"/>
        <v>132598</v>
      </c>
      <c r="I15" s="228">
        <v>36000</v>
      </c>
      <c r="J15" s="228">
        <v>94040</v>
      </c>
      <c r="K15" s="228">
        <v>2558</v>
      </c>
    </row>
    <row r="16" spans="1:11" ht="20.25" customHeight="1" x14ac:dyDescent="0.25">
      <c r="A16" s="223">
        <f t="shared" si="3"/>
        <v>9</v>
      </c>
      <c r="B16" s="227" t="s">
        <v>319</v>
      </c>
      <c r="C16" s="228">
        <f t="shared" si="4"/>
        <v>784347.2</v>
      </c>
      <c r="D16" s="228">
        <f t="shared" si="5"/>
        <v>610556.19999999995</v>
      </c>
      <c r="E16" s="228">
        <v>39000</v>
      </c>
      <c r="F16" s="228">
        <v>561465.19999999995</v>
      </c>
      <c r="G16" s="228">
        <v>10091</v>
      </c>
      <c r="H16" s="228">
        <f t="shared" si="6"/>
        <v>173791</v>
      </c>
      <c r="I16" s="228">
        <v>18500</v>
      </c>
      <c r="J16" s="228">
        <v>151476</v>
      </c>
      <c r="K16" s="228">
        <v>3815</v>
      </c>
    </row>
    <row r="17" spans="1:11" ht="20.25" customHeight="1" x14ac:dyDescent="0.25">
      <c r="A17" s="223">
        <f t="shared" si="3"/>
        <v>10</v>
      </c>
      <c r="B17" s="227" t="s">
        <v>320</v>
      </c>
      <c r="C17" s="228">
        <f t="shared" si="4"/>
        <v>683114.4</v>
      </c>
      <c r="D17" s="228">
        <f t="shared" si="5"/>
        <v>547396.4</v>
      </c>
      <c r="E17" s="228">
        <v>9500</v>
      </c>
      <c r="F17" s="228">
        <v>528745.4</v>
      </c>
      <c r="G17" s="228">
        <v>9151</v>
      </c>
      <c r="H17" s="228">
        <f t="shared" si="6"/>
        <v>135718</v>
      </c>
      <c r="I17" s="228">
        <v>9500</v>
      </c>
      <c r="J17" s="228">
        <v>122997</v>
      </c>
      <c r="K17" s="228">
        <v>3221</v>
      </c>
    </row>
    <row r="18" spans="1:11" ht="20.25" customHeight="1" x14ac:dyDescent="0.25">
      <c r="A18" s="223">
        <f t="shared" si="3"/>
        <v>11</v>
      </c>
      <c r="B18" s="227" t="s">
        <v>321</v>
      </c>
      <c r="C18" s="228">
        <f t="shared" si="4"/>
        <v>453907.6</v>
      </c>
      <c r="D18" s="228">
        <f t="shared" si="5"/>
        <v>410223.6</v>
      </c>
      <c r="E18" s="228">
        <v>64500</v>
      </c>
      <c r="F18" s="228">
        <v>341502.6</v>
      </c>
      <c r="G18" s="228">
        <v>4221</v>
      </c>
      <c r="H18" s="228">
        <f t="shared" si="6"/>
        <v>43684</v>
      </c>
      <c r="I18" s="228">
        <v>10500</v>
      </c>
      <c r="J18" s="228">
        <v>32387</v>
      </c>
      <c r="K18" s="228">
        <v>797</v>
      </c>
    </row>
    <row r="19" spans="1:11" ht="20.25" customHeight="1" x14ac:dyDescent="0.25">
      <c r="A19" s="223">
        <f>+A18+1</f>
        <v>12</v>
      </c>
      <c r="B19" s="227" t="s">
        <v>322</v>
      </c>
      <c r="C19" s="228">
        <f t="shared" si="4"/>
        <v>333619.59999999998</v>
      </c>
      <c r="D19" s="228">
        <f t="shared" si="5"/>
        <v>271023.59999999998</v>
      </c>
      <c r="E19" s="228">
        <v>3000</v>
      </c>
      <c r="F19" s="228">
        <v>263983.59999999998</v>
      </c>
      <c r="G19" s="228">
        <v>4040</v>
      </c>
      <c r="H19" s="228">
        <f t="shared" si="6"/>
        <v>62596</v>
      </c>
      <c r="I19" s="228">
        <v>4500</v>
      </c>
      <c r="J19" s="228">
        <v>56690</v>
      </c>
      <c r="K19" s="228">
        <v>1406</v>
      </c>
    </row>
    <row r="20" spans="1:11" ht="20.25" customHeight="1" x14ac:dyDescent="0.25">
      <c r="A20" s="223">
        <f t="shared" si="3"/>
        <v>13</v>
      </c>
      <c r="B20" s="227" t="s">
        <v>323</v>
      </c>
      <c r="C20" s="228">
        <f t="shared" si="4"/>
        <v>527079</v>
      </c>
      <c r="D20" s="228">
        <f t="shared" si="5"/>
        <v>447381</v>
      </c>
      <c r="E20" s="228">
        <v>33025</v>
      </c>
      <c r="F20" s="228">
        <v>407709</v>
      </c>
      <c r="G20" s="228">
        <v>6647</v>
      </c>
      <c r="H20" s="228">
        <f t="shared" si="6"/>
        <v>79698</v>
      </c>
      <c r="I20" s="228">
        <v>14700</v>
      </c>
      <c r="J20" s="228">
        <v>63335</v>
      </c>
      <c r="K20" s="228">
        <v>1663</v>
      </c>
    </row>
    <row r="21" spans="1:11" ht="20.25" customHeight="1" x14ac:dyDescent="0.25">
      <c r="A21" s="541" t="s">
        <v>349</v>
      </c>
      <c r="B21" s="541"/>
      <c r="C21" s="226">
        <f t="shared" ref="C21:K21" si="7">SUM(C8:C20)</f>
        <v>9155474.8920000009</v>
      </c>
      <c r="D21" s="226">
        <f t="shared" si="7"/>
        <v>7497663.7999999998</v>
      </c>
      <c r="E21" s="226">
        <f t="shared" si="7"/>
        <v>947950</v>
      </c>
      <c r="F21" s="226">
        <f t="shared" si="7"/>
        <v>6441697.7999999998</v>
      </c>
      <c r="G21" s="226">
        <f t="shared" si="7"/>
        <v>108016</v>
      </c>
      <c r="H21" s="226">
        <f t="shared" si="7"/>
        <v>1657811.0919999999</v>
      </c>
      <c r="I21" s="226">
        <f t="shared" si="7"/>
        <v>377465</v>
      </c>
      <c r="J21" s="226">
        <f t="shared" si="7"/>
        <v>1247454.0919999999</v>
      </c>
      <c r="K21" s="226">
        <f t="shared" si="7"/>
        <v>32892</v>
      </c>
    </row>
    <row r="22" spans="1:11" ht="20.25" customHeight="1" x14ac:dyDescent="0.25"/>
    <row r="23" spans="1:11" ht="20.25" customHeight="1" x14ac:dyDescent="0.25">
      <c r="H23" s="538"/>
      <c r="I23" s="538"/>
      <c r="J23" s="538"/>
      <c r="K23" s="538"/>
    </row>
    <row r="24" spans="1:11" ht="20.25" customHeight="1" x14ac:dyDescent="0.25"/>
    <row r="25" spans="1:11" ht="20.25" customHeight="1" x14ac:dyDescent="0.25"/>
    <row r="26" spans="1:11" ht="20.25" customHeight="1" x14ac:dyDescent="0.25"/>
    <row r="27" spans="1:11" ht="20.25" customHeight="1" x14ac:dyDescent="0.25"/>
    <row r="28" spans="1:11" ht="20.25" customHeight="1" x14ac:dyDescent="0.25"/>
    <row r="29" spans="1:11" ht="20.25" customHeight="1" x14ac:dyDescent="0.25"/>
    <row r="30" spans="1:11" ht="20.25" customHeight="1" x14ac:dyDescent="0.25"/>
    <row r="31" spans="1:11" ht="20.25" customHeight="1" x14ac:dyDescent="0.25"/>
    <row r="32" spans="1:11" ht="20.25" customHeight="1" x14ac:dyDescent="0.25"/>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row r="41" ht="20.25" customHeight="1" x14ac:dyDescent="0.25"/>
    <row r="42" ht="20.25" customHeight="1" x14ac:dyDescent="0.25"/>
    <row r="43" ht="20.25" customHeight="1" x14ac:dyDescent="0.25"/>
    <row r="44" ht="20.25" customHeight="1" x14ac:dyDescent="0.25"/>
    <row r="45" ht="20.25" customHeight="1" x14ac:dyDescent="0.25"/>
    <row r="46" ht="20.25" customHeight="1" x14ac:dyDescent="0.25"/>
    <row r="47" ht="20.25" customHeight="1" x14ac:dyDescent="0.25"/>
    <row r="48"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row r="139" ht="20.25" customHeight="1" x14ac:dyDescent="0.25"/>
    <row r="140" ht="20.25" customHeight="1" x14ac:dyDescent="0.25"/>
    <row r="141" ht="20.25" customHeight="1" x14ac:dyDescent="0.25"/>
    <row r="142" ht="20.25" customHeight="1" x14ac:dyDescent="0.25"/>
    <row r="143" ht="20.25" customHeight="1" x14ac:dyDescent="0.25"/>
    <row r="144" ht="20.25" customHeight="1" x14ac:dyDescent="0.25"/>
    <row r="145" ht="20.25" customHeight="1" x14ac:dyDescent="0.25"/>
    <row r="146" ht="20.25" customHeight="1" x14ac:dyDescent="0.25"/>
    <row r="147" ht="20.25" customHeight="1" x14ac:dyDescent="0.25"/>
    <row r="148" ht="20.25" customHeight="1" x14ac:dyDescent="0.25"/>
    <row r="149" ht="20.25" customHeight="1" x14ac:dyDescent="0.25"/>
    <row r="150" ht="20.25" customHeight="1" x14ac:dyDescent="0.25"/>
    <row r="151" ht="20.25" customHeight="1" x14ac:dyDescent="0.25"/>
    <row r="152" ht="20.25" customHeight="1" x14ac:dyDescent="0.25"/>
    <row r="153" ht="20.25" customHeight="1" x14ac:dyDescent="0.25"/>
    <row r="154" ht="20.25" customHeight="1" x14ac:dyDescent="0.25"/>
    <row r="155" ht="20.25" customHeight="1" x14ac:dyDescent="0.25"/>
    <row r="156" ht="20.25" customHeight="1" x14ac:dyDescent="0.25"/>
    <row r="157" ht="20.25" customHeight="1" x14ac:dyDescent="0.25"/>
    <row r="158" ht="20.25" customHeight="1" x14ac:dyDescent="0.25"/>
    <row r="159" ht="20.25" customHeight="1" x14ac:dyDescent="0.25"/>
    <row r="160" ht="20.25" customHeight="1" x14ac:dyDescent="0.25"/>
    <row r="161" ht="20.25" customHeight="1" x14ac:dyDescent="0.25"/>
    <row r="162" ht="20.25" customHeight="1" x14ac:dyDescent="0.25"/>
    <row r="163" ht="20.25" customHeight="1" x14ac:dyDescent="0.25"/>
    <row r="164" ht="20.25" customHeight="1" x14ac:dyDescent="0.25"/>
    <row r="165" ht="20.25" customHeight="1" x14ac:dyDescent="0.25"/>
    <row r="166" ht="20.25" customHeight="1" x14ac:dyDescent="0.25"/>
    <row r="167" ht="20.25" customHeight="1" x14ac:dyDescent="0.25"/>
    <row r="168" ht="20.25" customHeight="1" x14ac:dyDescent="0.25"/>
    <row r="169" ht="20.25" customHeight="1" x14ac:dyDescent="0.25"/>
    <row r="170" ht="20.25" customHeight="1" x14ac:dyDescent="0.25"/>
    <row r="171" ht="20.25" customHeight="1" x14ac:dyDescent="0.25"/>
    <row r="172" ht="20.25" customHeight="1" x14ac:dyDescent="0.25"/>
    <row r="173" ht="20.25" customHeight="1" x14ac:dyDescent="0.25"/>
    <row r="174" ht="20.25" customHeight="1" x14ac:dyDescent="0.25"/>
    <row r="175" ht="20.25" customHeight="1" x14ac:dyDescent="0.25"/>
    <row r="176" ht="20.25" customHeight="1" x14ac:dyDescent="0.25"/>
    <row r="177" ht="20.25" customHeight="1" x14ac:dyDescent="0.25"/>
    <row r="178" ht="20.25" customHeight="1" x14ac:dyDescent="0.25"/>
    <row r="179" ht="20.25" customHeight="1" x14ac:dyDescent="0.25"/>
    <row r="180" ht="20.25" customHeight="1" x14ac:dyDescent="0.25"/>
    <row r="181" ht="20.25" customHeight="1" x14ac:dyDescent="0.25"/>
    <row r="182" ht="20.25" customHeight="1" x14ac:dyDescent="0.25"/>
    <row r="183" ht="20.25" customHeight="1" x14ac:dyDescent="0.25"/>
    <row r="184" ht="20.25" customHeight="1" x14ac:dyDescent="0.25"/>
    <row r="185" ht="20.25" customHeight="1" x14ac:dyDescent="0.25"/>
    <row r="186" ht="20.25" customHeight="1" x14ac:dyDescent="0.25"/>
    <row r="187" ht="20.25" customHeight="1" x14ac:dyDescent="0.25"/>
    <row r="188" ht="20.25" customHeight="1" x14ac:dyDescent="0.25"/>
    <row r="189" ht="20.25" customHeight="1" x14ac:dyDescent="0.25"/>
    <row r="190" ht="20.25" customHeight="1" x14ac:dyDescent="0.25"/>
    <row r="191" ht="20.25" customHeight="1" x14ac:dyDescent="0.25"/>
    <row r="192" ht="20.25" customHeight="1" x14ac:dyDescent="0.25"/>
    <row r="193" ht="20.25" customHeight="1" x14ac:dyDescent="0.25"/>
    <row r="194" ht="20.25" customHeight="1" x14ac:dyDescent="0.25"/>
    <row r="195" ht="20.25" customHeight="1" x14ac:dyDescent="0.25"/>
    <row r="196" ht="20.25" customHeight="1" x14ac:dyDescent="0.25"/>
    <row r="197" ht="20.25" customHeight="1" x14ac:dyDescent="0.25"/>
    <row r="198" ht="20.25" customHeight="1" x14ac:dyDescent="0.25"/>
    <row r="199" ht="20.25" customHeight="1" x14ac:dyDescent="0.25"/>
    <row r="200" ht="20.25" customHeight="1" x14ac:dyDescent="0.25"/>
    <row r="201" ht="20.25" customHeight="1" x14ac:dyDescent="0.25"/>
    <row r="202" ht="20.25" customHeight="1" x14ac:dyDescent="0.25"/>
    <row r="203" ht="20.25" customHeight="1" x14ac:dyDescent="0.25"/>
    <row r="204" ht="20.25" customHeight="1" x14ac:dyDescent="0.25"/>
    <row r="205" ht="20.25" customHeight="1" x14ac:dyDescent="0.25"/>
    <row r="206" ht="20.25" customHeight="1" x14ac:dyDescent="0.25"/>
    <row r="207" ht="20.25" customHeight="1" x14ac:dyDescent="0.25"/>
    <row r="208" ht="20.25" customHeight="1" x14ac:dyDescent="0.25"/>
    <row r="209" ht="20.25" customHeight="1" x14ac:dyDescent="0.25"/>
    <row r="210" ht="20.25" customHeight="1" x14ac:dyDescent="0.25"/>
    <row r="211" ht="20.25" customHeight="1" x14ac:dyDescent="0.25"/>
    <row r="212" ht="20.25" customHeight="1" x14ac:dyDescent="0.25"/>
    <row r="213" ht="20.25" customHeight="1" x14ac:dyDescent="0.25"/>
    <row r="214" ht="20.25" customHeight="1" x14ac:dyDescent="0.25"/>
    <row r="215" ht="20.25" customHeight="1" x14ac:dyDescent="0.25"/>
    <row r="216" ht="20.25" customHeight="1" x14ac:dyDescent="0.25"/>
    <row r="217" ht="20.25" customHeight="1" x14ac:dyDescent="0.25"/>
    <row r="218" ht="20.25" customHeight="1" x14ac:dyDescent="0.25"/>
    <row r="219" ht="20.25" customHeight="1" x14ac:dyDescent="0.25"/>
    <row r="220" ht="20.25" customHeight="1" x14ac:dyDescent="0.25"/>
    <row r="221" ht="20.25" customHeight="1" x14ac:dyDescent="0.25"/>
    <row r="222" ht="20.25" customHeight="1" x14ac:dyDescent="0.25"/>
    <row r="223" ht="20.25" customHeight="1" x14ac:dyDescent="0.25"/>
    <row r="224" ht="20.25" customHeight="1" x14ac:dyDescent="0.25"/>
    <row r="225" ht="20.25" customHeight="1" x14ac:dyDescent="0.25"/>
    <row r="226" ht="20.25" customHeight="1" x14ac:dyDescent="0.25"/>
    <row r="227" ht="20.25" customHeight="1" x14ac:dyDescent="0.25"/>
    <row r="228" ht="20.25" customHeight="1" x14ac:dyDescent="0.25"/>
    <row r="229" ht="20.25" customHeight="1" x14ac:dyDescent="0.25"/>
    <row r="230" ht="20.25" customHeight="1" x14ac:dyDescent="0.25"/>
    <row r="231" ht="20.25" customHeight="1" x14ac:dyDescent="0.25"/>
    <row r="232" ht="20.25" customHeight="1" x14ac:dyDescent="0.25"/>
    <row r="233" ht="20.25" customHeight="1" x14ac:dyDescent="0.25"/>
    <row r="234" ht="20.25" customHeight="1" x14ac:dyDescent="0.25"/>
    <row r="235" ht="20.25" customHeight="1" x14ac:dyDescent="0.25"/>
    <row r="236" ht="20.25" customHeight="1" x14ac:dyDescent="0.25"/>
    <row r="237" ht="20.25" customHeight="1" x14ac:dyDescent="0.25"/>
    <row r="238" ht="20.25" customHeight="1" x14ac:dyDescent="0.25"/>
    <row r="239" ht="20.25" customHeight="1" x14ac:dyDescent="0.25"/>
    <row r="240" ht="20.25" customHeight="1" x14ac:dyDescent="0.25"/>
    <row r="241" ht="20.25" customHeight="1" x14ac:dyDescent="0.25"/>
    <row r="242" ht="20.25" customHeight="1" x14ac:dyDescent="0.25"/>
    <row r="243" ht="20.25" customHeight="1" x14ac:dyDescent="0.25"/>
    <row r="244" ht="20.25" customHeight="1" x14ac:dyDescent="0.25"/>
    <row r="245" ht="20.25" customHeight="1" x14ac:dyDescent="0.25"/>
    <row r="246" ht="20.25" customHeight="1" x14ac:dyDescent="0.25"/>
    <row r="247" ht="20.25" customHeight="1" x14ac:dyDescent="0.25"/>
    <row r="248" ht="20.25" customHeight="1" x14ac:dyDescent="0.25"/>
    <row r="249" ht="20.25" customHeight="1" x14ac:dyDescent="0.25"/>
    <row r="250" ht="20.25" customHeight="1" x14ac:dyDescent="0.25"/>
    <row r="251" ht="20.25" customHeight="1" x14ac:dyDescent="0.25"/>
    <row r="252" ht="20.25" customHeight="1" x14ac:dyDescent="0.25"/>
    <row r="253" ht="20.25" customHeight="1" x14ac:dyDescent="0.25"/>
    <row r="254" ht="20.25" customHeight="1" x14ac:dyDescent="0.25"/>
    <row r="255" ht="20.25" customHeight="1" x14ac:dyDescent="0.25"/>
    <row r="256" ht="20.25" customHeight="1" x14ac:dyDescent="0.25"/>
    <row r="257" ht="20.25" customHeight="1" x14ac:dyDescent="0.25"/>
    <row r="258" ht="20.25" customHeight="1" x14ac:dyDescent="0.25"/>
    <row r="259" ht="20.25" customHeight="1" x14ac:dyDescent="0.25"/>
    <row r="260" ht="20.25" customHeight="1" x14ac:dyDescent="0.25"/>
    <row r="261" ht="20.25" customHeight="1" x14ac:dyDescent="0.25"/>
    <row r="262" ht="20.25" customHeight="1" x14ac:dyDescent="0.25"/>
    <row r="263" ht="20.25" customHeight="1" x14ac:dyDescent="0.25"/>
    <row r="264" ht="20.25" customHeight="1" x14ac:dyDescent="0.25"/>
    <row r="265" ht="20.25" customHeight="1" x14ac:dyDescent="0.25"/>
    <row r="266" ht="20.25" customHeight="1" x14ac:dyDescent="0.25"/>
    <row r="267" ht="20.25" customHeight="1" x14ac:dyDescent="0.25"/>
    <row r="268" ht="20.25" customHeight="1" x14ac:dyDescent="0.25"/>
    <row r="269" ht="20.25" customHeight="1" x14ac:dyDescent="0.25"/>
    <row r="270" ht="20.25" customHeight="1" x14ac:dyDescent="0.25"/>
    <row r="271" ht="20.25" customHeight="1" x14ac:dyDescent="0.25"/>
    <row r="272" ht="20.25" customHeight="1" x14ac:dyDescent="0.25"/>
    <row r="273" ht="20.25" customHeight="1" x14ac:dyDescent="0.25"/>
    <row r="274" ht="20.25" customHeight="1" x14ac:dyDescent="0.25"/>
    <row r="275" ht="20.25" customHeight="1" x14ac:dyDescent="0.25"/>
    <row r="276" ht="20.25" customHeight="1" x14ac:dyDescent="0.25"/>
    <row r="277" ht="20.25" customHeight="1" x14ac:dyDescent="0.25"/>
    <row r="278" ht="20.25" customHeight="1" x14ac:dyDescent="0.25"/>
    <row r="279" ht="20.25" customHeight="1" x14ac:dyDescent="0.25"/>
    <row r="280" ht="20.25" customHeight="1" x14ac:dyDescent="0.25"/>
    <row r="281" ht="20.25" customHeight="1" x14ac:dyDescent="0.25"/>
    <row r="282" ht="20.25" customHeight="1" x14ac:dyDescent="0.25"/>
    <row r="283" ht="20.25" customHeight="1" x14ac:dyDescent="0.25"/>
    <row r="284" ht="20.25" customHeight="1" x14ac:dyDescent="0.25"/>
    <row r="285" ht="20.25" customHeight="1" x14ac:dyDescent="0.25"/>
    <row r="286" ht="20.25" customHeight="1" x14ac:dyDescent="0.25"/>
    <row r="287" ht="20.25" customHeight="1" x14ac:dyDescent="0.25"/>
    <row r="288" ht="20.25" customHeight="1" x14ac:dyDescent="0.25"/>
    <row r="289" ht="20.25" customHeight="1" x14ac:dyDescent="0.25"/>
    <row r="290" ht="20.25" customHeight="1" x14ac:dyDescent="0.25"/>
    <row r="291" ht="20.25" customHeight="1" x14ac:dyDescent="0.25"/>
    <row r="292" ht="20.25" customHeight="1" x14ac:dyDescent="0.25"/>
    <row r="293" ht="20.25" customHeight="1" x14ac:dyDescent="0.25"/>
    <row r="294" ht="20.25" customHeight="1" x14ac:dyDescent="0.25"/>
    <row r="295" ht="20.25" customHeight="1" x14ac:dyDescent="0.25"/>
    <row r="296" ht="20.25" customHeight="1" x14ac:dyDescent="0.25"/>
    <row r="297" ht="20.25" customHeight="1" x14ac:dyDescent="0.25"/>
    <row r="298" ht="20.25" customHeight="1" x14ac:dyDescent="0.25"/>
    <row r="299" ht="20.25" customHeight="1" x14ac:dyDescent="0.25"/>
    <row r="300" ht="20.25" customHeight="1" x14ac:dyDescent="0.25"/>
    <row r="301" ht="20.25" customHeight="1" x14ac:dyDescent="0.25"/>
    <row r="302" ht="20.25" customHeight="1" x14ac:dyDescent="0.25"/>
    <row r="303" ht="20.25" customHeight="1" x14ac:dyDescent="0.25"/>
    <row r="304" ht="20.25" customHeight="1" x14ac:dyDescent="0.25"/>
    <row r="305" ht="20.25" customHeight="1" x14ac:dyDescent="0.25"/>
    <row r="306" ht="20.25" customHeight="1" x14ac:dyDescent="0.25"/>
    <row r="307" ht="20.25" customHeight="1" x14ac:dyDescent="0.25"/>
    <row r="308" ht="20.25" customHeight="1" x14ac:dyDescent="0.25"/>
    <row r="309" ht="20.25" customHeight="1" x14ac:dyDescent="0.25"/>
    <row r="310" ht="20.25" customHeight="1" x14ac:dyDescent="0.25"/>
    <row r="311" ht="20.25" customHeight="1" x14ac:dyDescent="0.25"/>
    <row r="312" ht="20.25" customHeight="1" x14ac:dyDescent="0.25"/>
    <row r="313" ht="20.25" customHeight="1" x14ac:dyDescent="0.25"/>
    <row r="314" ht="20.25" customHeight="1" x14ac:dyDescent="0.25"/>
    <row r="315" ht="20.25" customHeight="1" x14ac:dyDescent="0.25"/>
    <row r="316" ht="20.25" customHeight="1" x14ac:dyDescent="0.25"/>
    <row r="317" ht="20.25" customHeight="1" x14ac:dyDescent="0.25"/>
    <row r="318" ht="20.25" customHeight="1" x14ac:dyDescent="0.25"/>
    <row r="319" ht="20.25" customHeight="1" x14ac:dyDescent="0.25"/>
    <row r="320" ht="20.25" customHeight="1" x14ac:dyDescent="0.25"/>
    <row r="321" ht="20.25" customHeight="1" x14ac:dyDescent="0.25"/>
    <row r="322" ht="20.25" customHeight="1" x14ac:dyDescent="0.25"/>
    <row r="323" ht="20.25" customHeight="1" x14ac:dyDescent="0.25"/>
    <row r="324" ht="20.25" customHeight="1" x14ac:dyDescent="0.25"/>
    <row r="325" ht="20.25" customHeight="1" x14ac:dyDescent="0.25"/>
    <row r="326" ht="20.25" customHeight="1" x14ac:dyDescent="0.25"/>
    <row r="327" ht="20.25" customHeight="1" x14ac:dyDescent="0.25"/>
    <row r="328" ht="20.25" customHeight="1" x14ac:dyDescent="0.25"/>
    <row r="329" ht="20.25" customHeight="1" x14ac:dyDescent="0.25"/>
    <row r="330" ht="20.25" customHeight="1" x14ac:dyDescent="0.25"/>
    <row r="331" ht="20.25" customHeight="1" x14ac:dyDescent="0.25"/>
    <row r="332" ht="20.25" customHeight="1" x14ac:dyDescent="0.25"/>
    <row r="333" ht="20.25" customHeight="1" x14ac:dyDescent="0.25"/>
    <row r="334" ht="20.25" customHeight="1" x14ac:dyDescent="0.25"/>
    <row r="335" ht="20.25" customHeight="1" x14ac:dyDescent="0.25"/>
    <row r="336" ht="20.25" customHeight="1" x14ac:dyDescent="0.25"/>
    <row r="337" ht="20.25" customHeight="1" x14ac:dyDescent="0.25"/>
    <row r="338" ht="20.25" customHeight="1" x14ac:dyDescent="0.25"/>
    <row r="339" ht="20.25" customHeight="1" x14ac:dyDescent="0.25"/>
    <row r="340" ht="20.25" customHeight="1" x14ac:dyDescent="0.25"/>
    <row r="341" ht="20.25" customHeight="1" x14ac:dyDescent="0.25"/>
    <row r="342" ht="20.25" customHeight="1" x14ac:dyDescent="0.25"/>
    <row r="343" ht="20.25" customHeight="1" x14ac:dyDescent="0.25"/>
    <row r="344" ht="20.25" customHeight="1" x14ac:dyDescent="0.25"/>
    <row r="345" ht="20.25" customHeight="1" x14ac:dyDescent="0.25"/>
    <row r="346" ht="20.25" customHeight="1" x14ac:dyDescent="0.25"/>
    <row r="347" ht="20.25" customHeight="1" x14ac:dyDescent="0.25"/>
    <row r="348" ht="20.25" customHeight="1" x14ac:dyDescent="0.25"/>
    <row r="349" ht="20.25" customHeight="1" x14ac:dyDescent="0.25"/>
    <row r="350" ht="20.25" customHeight="1" x14ac:dyDescent="0.25"/>
    <row r="351" ht="20.25" customHeight="1" x14ac:dyDescent="0.25"/>
    <row r="352" ht="20.25" customHeight="1" x14ac:dyDescent="0.25"/>
    <row r="353" ht="20.25" customHeight="1" x14ac:dyDescent="0.25"/>
    <row r="354" ht="20.25" customHeight="1" x14ac:dyDescent="0.25"/>
    <row r="355" ht="20.25" customHeight="1" x14ac:dyDescent="0.25"/>
    <row r="356" ht="20.25" customHeight="1" x14ac:dyDescent="0.25"/>
    <row r="357" ht="20.25" customHeight="1" x14ac:dyDescent="0.25"/>
    <row r="358" ht="20.25" customHeight="1" x14ac:dyDescent="0.25"/>
    <row r="359" ht="20.25" customHeight="1" x14ac:dyDescent="0.25"/>
    <row r="360" ht="20.25" customHeight="1" x14ac:dyDescent="0.25"/>
    <row r="361" ht="20.25" customHeight="1" x14ac:dyDescent="0.25"/>
    <row r="362" ht="20.25" customHeight="1" x14ac:dyDescent="0.25"/>
    <row r="363" ht="20.25" customHeight="1" x14ac:dyDescent="0.25"/>
    <row r="364" ht="20.25" customHeight="1" x14ac:dyDescent="0.25"/>
    <row r="365" ht="20.25" customHeight="1" x14ac:dyDescent="0.25"/>
    <row r="366" ht="20.25" customHeight="1" x14ac:dyDescent="0.25"/>
    <row r="367" ht="20.25" customHeight="1" x14ac:dyDescent="0.25"/>
    <row r="368" ht="20.25" customHeight="1" x14ac:dyDescent="0.25"/>
    <row r="369" ht="20.25" customHeight="1" x14ac:dyDescent="0.25"/>
    <row r="370" ht="20.25" customHeight="1" x14ac:dyDescent="0.25"/>
    <row r="371" ht="20.25" customHeight="1" x14ac:dyDescent="0.25"/>
    <row r="372" ht="20.25" customHeight="1" x14ac:dyDescent="0.25"/>
    <row r="373" ht="20.25" customHeight="1" x14ac:dyDescent="0.25"/>
    <row r="374" ht="20.25" customHeight="1" x14ac:dyDescent="0.25"/>
    <row r="375" ht="20.25" customHeight="1" x14ac:dyDescent="0.25"/>
    <row r="376" ht="20.25" customHeight="1" x14ac:dyDescent="0.25"/>
    <row r="377" ht="20.25" customHeight="1" x14ac:dyDescent="0.25"/>
    <row r="378" ht="20.25" customHeight="1" x14ac:dyDescent="0.25"/>
    <row r="379" ht="20.25" customHeight="1" x14ac:dyDescent="0.25"/>
    <row r="380" ht="20.25" customHeight="1" x14ac:dyDescent="0.25"/>
    <row r="381" ht="20.25" customHeight="1" x14ac:dyDescent="0.25"/>
    <row r="382" ht="20.25" customHeight="1" x14ac:dyDescent="0.25"/>
    <row r="383" ht="20.25" customHeight="1" x14ac:dyDescent="0.25"/>
    <row r="384" ht="20.25" customHeight="1" x14ac:dyDescent="0.25"/>
    <row r="385" ht="20.25" customHeight="1" x14ac:dyDescent="0.25"/>
    <row r="386" ht="20.25" customHeight="1" x14ac:dyDescent="0.25"/>
    <row r="387" ht="20.25" customHeight="1" x14ac:dyDescent="0.25"/>
    <row r="388" ht="20.25" customHeight="1" x14ac:dyDescent="0.25"/>
    <row r="389" ht="20.25" customHeight="1" x14ac:dyDescent="0.25"/>
    <row r="390" ht="20.25" customHeight="1" x14ac:dyDescent="0.25"/>
    <row r="391" ht="20.25" customHeight="1" x14ac:dyDescent="0.25"/>
    <row r="392" ht="20.25" customHeight="1" x14ac:dyDescent="0.25"/>
    <row r="393" ht="20.25" customHeight="1" x14ac:dyDescent="0.25"/>
    <row r="394" ht="20.25" customHeight="1" x14ac:dyDescent="0.25"/>
    <row r="395" ht="20.25" customHeight="1" x14ac:dyDescent="0.25"/>
    <row r="396" ht="20.25" customHeight="1" x14ac:dyDescent="0.25"/>
    <row r="397" ht="20.25" customHeight="1" x14ac:dyDescent="0.25"/>
    <row r="398" ht="20.25" customHeight="1" x14ac:dyDescent="0.25"/>
    <row r="399" ht="20.25" customHeight="1" x14ac:dyDescent="0.25"/>
    <row r="400" ht="20.25" customHeight="1" x14ac:dyDescent="0.25"/>
    <row r="401" ht="20.25" customHeight="1" x14ac:dyDescent="0.25"/>
    <row r="402" ht="20.25" customHeight="1" x14ac:dyDescent="0.25"/>
    <row r="403" ht="20.25" customHeight="1" x14ac:dyDescent="0.25"/>
    <row r="404" ht="20.25" customHeight="1" x14ac:dyDescent="0.25"/>
    <row r="405" ht="20.25" customHeight="1" x14ac:dyDescent="0.25"/>
    <row r="406" ht="20.25" customHeight="1" x14ac:dyDescent="0.25"/>
    <row r="407" ht="20.25" customHeight="1" x14ac:dyDescent="0.25"/>
    <row r="408" ht="20.25" customHeight="1" x14ac:dyDescent="0.25"/>
    <row r="409" ht="20.25" customHeight="1" x14ac:dyDescent="0.25"/>
    <row r="410" ht="20.25" customHeight="1" x14ac:dyDescent="0.25"/>
    <row r="411" ht="20.25" customHeight="1" x14ac:dyDescent="0.25"/>
    <row r="412" ht="20.25" customHeight="1" x14ac:dyDescent="0.25"/>
    <row r="413" ht="20.25" customHeight="1" x14ac:dyDescent="0.25"/>
    <row r="414" ht="20.25" customHeight="1" x14ac:dyDescent="0.25"/>
    <row r="415" ht="20.25" customHeight="1" x14ac:dyDescent="0.25"/>
    <row r="416" ht="20.25" customHeight="1" x14ac:dyDescent="0.25"/>
    <row r="417" ht="20.25" customHeight="1" x14ac:dyDescent="0.25"/>
    <row r="418" ht="20.25" customHeight="1" x14ac:dyDescent="0.25"/>
    <row r="419" ht="20.25" customHeight="1" x14ac:dyDescent="0.25"/>
    <row r="420" ht="20.25" customHeight="1" x14ac:dyDescent="0.25"/>
    <row r="421" ht="20.25" customHeight="1" x14ac:dyDescent="0.25"/>
    <row r="422" ht="20.25" customHeight="1" x14ac:dyDescent="0.25"/>
    <row r="423" ht="20.25" customHeight="1" x14ac:dyDescent="0.25"/>
    <row r="424" ht="20.25" customHeight="1" x14ac:dyDescent="0.25"/>
    <row r="425" ht="20.25" customHeight="1" x14ac:dyDescent="0.25"/>
    <row r="426" ht="20.25" customHeight="1" x14ac:dyDescent="0.25"/>
    <row r="427" ht="20.25" customHeight="1" x14ac:dyDescent="0.25"/>
    <row r="428" ht="20.25" customHeight="1" x14ac:dyDescent="0.25"/>
    <row r="429" ht="20.25" customHeight="1" x14ac:dyDescent="0.25"/>
    <row r="430" ht="20.25" customHeight="1" x14ac:dyDescent="0.25"/>
    <row r="431" ht="20.25" customHeight="1" x14ac:dyDescent="0.25"/>
    <row r="432" ht="20.25" customHeight="1" x14ac:dyDescent="0.25"/>
    <row r="433" ht="20.25" customHeight="1" x14ac:dyDescent="0.25"/>
    <row r="434" ht="20.25" customHeight="1" x14ac:dyDescent="0.25"/>
    <row r="435" ht="20.25" customHeight="1" x14ac:dyDescent="0.25"/>
    <row r="436" ht="20.25" customHeight="1" x14ac:dyDescent="0.25"/>
    <row r="437" ht="20.25" customHeight="1" x14ac:dyDescent="0.25"/>
    <row r="438" ht="20.25" customHeight="1" x14ac:dyDescent="0.25"/>
    <row r="439" ht="20.25" customHeight="1" x14ac:dyDescent="0.25"/>
    <row r="440" ht="20.25" customHeight="1" x14ac:dyDescent="0.25"/>
    <row r="441" ht="20.25" customHeight="1" x14ac:dyDescent="0.25"/>
    <row r="442" ht="20.25" customHeight="1" x14ac:dyDescent="0.25"/>
    <row r="443" ht="20.25" customHeight="1" x14ac:dyDescent="0.25"/>
    <row r="444" ht="20.25" customHeight="1" x14ac:dyDescent="0.25"/>
    <row r="445" ht="20.25" customHeight="1" x14ac:dyDescent="0.25"/>
    <row r="446" ht="20.25" customHeight="1" x14ac:dyDescent="0.25"/>
    <row r="447" ht="20.25" customHeight="1" x14ac:dyDescent="0.25"/>
    <row r="448" ht="20.25" customHeight="1" x14ac:dyDescent="0.25"/>
    <row r="449" ht="20.25" customHeight="1" x14ac:dyDescent="0.25"/>
    <row r="450" ht="20.25" customHeight="1" x14ac:dyDescent="0.25"/>
    <row r="451" ht="20.25" customHeight="1" x14ac:dyDescent="0.25"/>
    <row r="452" ht="20.25" customHeight="1" x14ac:dyDescent="0.25"/>
    <row r="453" ht="20.25" customHeight="1" x14ac:dyDescent="0.25"/>
    <row r="454" ht="20.25" customHeight="1" x14ac:dyDescent="0.25"/>
    <row r="455" ht="20.25" customHeight="1" x14ac:dyDescent="0.25"/>
    <row r="456" ht="20.25" customHeight="1" x14ac:dyDescent="0.25"/>
    <row r="457" ht="20.25" customHeight="1" x14ac:dyDescent="0.25"/>
    <row r="458" ht="20.25" customHeight="1" x14ac:dyDescent="0.25"/>
    <row r="459" ht="20.25" customHeight="1" x14ac:dyDescent="0.25"/>
    <row r="460" ht="20.25" customHeight="1" x14ac:dyDescent="0.25"/>
    <row r="461" ht="20.25" customHeight="1" x14ac:dyDescent="0.25"/>
    <row r="462" ht="20.25" customHeight="1" x14ac:dyDescent="0.25"/>
    <row r="463" ht="20.25" customHeight="1" x14ac:dyDescent="0.25"/>
    <row r="464" ht="20.25" customHeight="1" x14ac:dyDescent="0.25"/>
    <row r="465" ht="20.25" customHeight="1" x14ac:dyDescent="0.25"/>
    <row r="466" ht="20.25" customHeight="1" x14ac:dyDescent="0.25"/>
    <row r="467" ht="20.25" customHeight="1" x14ac:dyDescent="0.25"/>
    <row r="468" ht="20.25" customHeight="1" x14ac:dyDescent="0.25"/>
    <row r="469" ht="20.25" customHeight="1" x14ac:dyDescent="0.25"/>
    <row r="470" ht="20.25" customHeight="1" x14ac:dyDescent="0.25"/>
    <row r="471" ht="20.25" customHeight="1" x14ac:dyDescent="0.25"/>
    <row r="472" ht="20.25" customHeight="1" x14ac:dyDescent="0.25"/>
    <row r="473" ht="20.25" customHeight="1" x14ac:dyDescent="0.25"/>
    <row r="474" ht="20.25" customHeight="1" x14ac:dyDescent="0.25"/>
    <row r="475" ht="20.25" customHeight="1" x14ac:dyDescent="0.25"/>
    <row r="476" ht="20.25" customHeight="1" x14ac:dyDescent="0.25"/>
    <row r="477" ht="20.25" customHeight="1" x14ac:dyDescent="0.25"/>
    <row r="478" ht="20.25" customHeight="1" x14ac:dyDescent="0.25"/>
    <row r="479" ht="20.25" customHeight="1" x14ac:dyDescent="0.25"/>
    <row r="480" ht="20.25" customHeight="1" x14ac:dyDescent="0.25"/>
    <row r="481" ht="20.25" customHeight="1" x14ac:dyDescent="0.25"/>
    <row r="482" ht="20.25" customHeight="1" x14ac:dyDescent="0.25"/>
    <row r="483" ht="20.25" customHeight="1" x14ac:dyDescent="0.25"/>
    <row r="484" ht="20.25" customHeight="1" x14ac:dyDescent="0.25"/>
    <row r="485" ht="20.25" customHeight="1" x14ac:dyDescent="0.25"/>
    <row r="486" ht="20.25" customHeight="1" x14ac:dyDescent="0.25"/>
    <row r="487" ht="20.25" customHeight="1" x14ac:dyDescent="0.25"/>
    <row r="488" ht="20.25" customHeight="1" x14ac:dyDescent="0.25"/>
    <row r="489" ht="20.25" customHeight="1" x14ac:dyDescent="0.25"/>
    <row r="490" ht="20.25" customHeight="1" x14ac:dyDescent="0.25"/>
    <row r="491" ht="20.25" customHeight="1" x14ac:dyDescent="0.25"/>
    <row r="492" ht="20.25" customHeight="1" x14ac:dyDescent="0.25"/>
    <row r="493" ht="20.25" customHeight="1" x14ac:dyDescent="0.25"/>
    <row r="494" ht="20.25" customHeight="1" x14ac:dyDescent="0.25"/>
    <row r="495" ht="20.25" customHeight="1" x14ac:dyDescent="0.25"/>
    <row r="496" ht="20.25" customHeight="1" x14ac:dyDescent="0.25"/>
    <row r="497" ht="20.25" customHeight="1" x14ac:dyDescent="0.25"/>
    <row r="498" ht="20.25" customHeight="1" x14ac:dyDescent="0.25"/>
    <row r="499" ht="20.25" customHeight="1" x14ac:dyDescent="0.25"/>
    <row r="500" ht="20.25" customHeight="1" x14ac:dyDescent="0.25"/>
    <row r="501" ht="20.25" customHeight="1" x14ac:dyDescent="0.25"/>
    <row r="502" ht="20.25" customHeight="1" x14ac:dyDescent="0.25"/>
    <row r="503" ht="20.25" customHeight="1" x14ac:dyDescent="0.25"/>
    <row r="504" ht="20.25" customHeight="1" x14ac:dyDescent="0.25"/>
    <row r="505" ht="20.25" customHeight="1" x14ac:dyDescent="0.25"/>
    <row r="506" ht="20.25" customHeight="1" x14ac:dyDescent="0.25"/>
    <row r="507" ht="20.25" customHeight="1" x14ac:dyDescent="0.25"/>
    <row r="508" ht="20.25" customHeight="1" x14ac:dyDescent="0.25"/>
    <row r="509" ht="20.25" customHeight="1" x14ac:dyDescent="0.25"/>
    <row r="510" ht="20.25" customHeight="1" x14ac:dyDescent="0.25"/>
    <row r="511" ht="20.25" customHeight="1" x14ac:dyDescent="0.25"/>
    <row r="512" ht="20.25" customHeight="1" x14ac:dyDescent="0.25"/>
    <row r="513" ht="20.25" customHeight="1" x14ac:dyDescent="0.25"/>
    <row r="514" ht="20.25" customHeight="1" x14ac:dyDescent="0.25"/>
    <row r="515" ht="20.25" customHeight="1" x14ac:dyDescent="0.25"/>
    <row r="516" ht="20.25" customHeight="1" x14ac:dyDescent="0.25"/>
    <row r="517" ht="20.25" customHeight="1" x14ac:dyDescent="0.25"/>
    <row r="518" ht="20.25" customHeight="1" x14ac:dyDescent="0.25"/>
    <row r="519" ht="20.25" customHeight="1" x14ac:dyDescent="0.25"/>
    <row r="520" ht="20.25" customHeight="1" x14ac:dyDescent="0.25"/>
    <row r="521" ht="20.25" customHeight="1" x14ac:dyDescent="0.25"/>
    <row r="522" ht="20.25" customHeight="1" x14ac:dyDescent="0.25"/>
    <row r="523" ht="20.25" customHeight="1" x14ac:dyDescent="0.25"/>
    <row r="524" ht="20.25" customHeight="1" x14ac:dyDescent="0.25"/>
    <row r="525" ht="20.25" customHeight="1" x14ac:dyDescent="0.25"/>
    <row r="526" ht="20.25" customHeight="1" x14ac:dyDescent="0.25"/>
    <row r="527" ht="20.25" customHeight="1" x14ac:dyDescent="0.25"/>
    <row r="528" ht="20.25" customHeight="1" x14ac:dyDescent="0.25"/>
    <row r="529" ht="20.25" customHeight="1" x14ac:dyDescent="0.25"/>
    <row r="530" ht="20.25" customHeight="1" x14ac:dyDescent="0.25"/>
    <row r="531" ht="20.25" customHeight="1" x14ac:dyDescent="0.25"/>
    <row r="532" ht="20.25" customHeight="1" x14ac:dyDescent="0.25"/>
    <row r="533" ht="20.25" customHeight="1" x14ac:dyDescent="0.25"/>
    <row r="534" ht="20.25" customHeight="1" x14ac:dyDescent="0.25"/>
    <row r="535" ht="20.25" customHeight="1" x14ac:dyDescent="0.25"/>
    <row r="536" ht="20.25" customHeight="1" x14ac:dyDescent="0.25"/>
    <row r="537" ht="20.25" customHeight="1" x14ac:dyDescent="0.25"/>
    <row r="538" ht="20.25" customHeight="1" x14ac:dyDescent="0.25"/>
    <row r="539" ht="20.25" customHeight="1" x14ac:dyDescent="0.25"/>
    <row r="540" ht="20.25" customHeight="1" x14ac:dyDescent="0.25"/>
    <row r="541" ht="20.25" customHeight="1" x14ac:dyDescent="0.25"/>
    <row r="542" ht="20.25" customHeight="1" x14ac:dyDescent="0.25"/>
    <row r="543" ht="20.25" customHeight="1" x14ac:dyDescent="0.25"/>
    <row r="544" ht="20.25" customHeight="1" x14ac:dyDescent="0.25"/>
    <row r="545" ht="20.25" customHeight="1" x14ac:dyDescent="0.25"/>
    <row r="546" ht="20.25" customHeight="1" x14ac:dyDescent="0.25"/>
    <row r="547" ht="20.25" customHeight="1" x14ac:dyDescent="0.25"/>
    <row r="548" ht="20.25" customHeight="1" x14ac:dyDescent="0.25"/>
    <row r="549" ht="20.25" customHeight="1" x14ac:dyDescent="0.25"/>
    <row r="550" ht="20.25" customHeight="1" x14ac:dyDescent="0.25"/>
    <row r="551" ht="20.25" customHeight="1" x14ac:dyDescent="0.25"/>
    <row r="552" ht="20.25" customHeight="1" x14ac:dyDescent="0.25"/>
    <row r="553" ht="20.25" customHeight="1" x14ac:dyDescent="0.25"/>
    <row r="554" ht="20.25" customHeight="1" x14ac:dyDescent="0.25"/>
    <row r="555" ht="20.25" customHeight="1" x14ac:dyDescent="0.25"/>
    <row r="556" ht="20.25" customHeight="1" x14ac:dyDescent="0.25"/>
    <row r="557" ht="20.25" customHeight="1" x14ac:dyDescent="0.25"/>
    <row r="558" ht="20.25" customHeight="1" x14ac:dyDescent="0.25"/>
    <row r="559" ht="20.25" customHeight="1" x14ac:dyDescent="0.25"/>
    <row r="560" ht="20.25" customHeight="1" x14ac:dyDescent="0.25"/>
    <row r="561" ht="20.25" customHeight="1" x14ac:dyDescent="0.25"/>
    <row r="562" ht="20.25" customHeight="1" x14ac:dyDescent="0.25"/>
    <row r="563" ht="20.25" customHeight="1" x14ac:dyDescent="0.25"/>
    <row r="564" ht="20.25" customHeight="1" x14ac:dyDescent="0.25"/>
    <row r="565" ht="20.25" customHeight="1" x14ac:dyDescent="0.25"/>
    <row r="566" ht="20.25" customHeight="1" x14ac:dyDescent="0.25"/>
    <row r="567" ht="20.25" customHeight="1" x14ac:dyDescent="0.25"/>
    <row r="568" ht="20.25" customHeight="1" x14ac:dyDescent="0.25"/>
    <row r="569" ht="20.25" customHeight="1" x14ac:dyDescent="0.25"/>
    <row r="570" ht="20.25" customHeight="1" x14ac:dyDescent="0.25"/>
    <row r="571" ht="20.25" customHeight="1" x14ac:dyDescent="0.25"/>
    <row r="572" ht="20.25" customHeight="1" x14ac:dyDescent="0.25"/>
    <row r="573" ht="20.25" customHeight="1" x14ac:dyDescent="0.25"/>
    <row r="574" ht="20.25" customHeight="1" x14ac:dyDescent="0.25"/>
    <row r="575" ht="20.25" customHeight="1" x14ac:dyDescent="0.25"/>
    <row r="576" ht="20.25" customHeight="1" x14ac:dyDescent="0.25"/>
    <row r="577" ht="20.25" customHeight="1" x14ac:dyDescent="0.25"/>
    <row r="578" ht="20.25" customHeight="1" x14ac:dyDescent="0.25"/>
    <row r="579" ht="20.25" customHeight="1" x14ac:dyDescent="0.25"/>
    <row r="580" ht="20.25" customHeight="1" x14ac:dyDescent="0.25"/>
    <row r="581" ht="20.25" customHeight="1" x14ac:dyDescent="0.25"/>
    <row r="582" ht="20.25" customHeight="1" x14ac:dyDescent="0.25"/>
    <row r="583" ht="20.25" customHeight="1" x14ac:dyDescent="0.25"/>
    <row r="584" ht="20.25" customHeight="1" x14ac:dyDescent="0.25"/>
    <row r="585" ht="20.25" customHeight="1" x14ac:dyDescent="0.25"/>
    <row r="586" ht="20.25" customHeight="1" x14ac:dyDescent="0.25"/>
    <row r="587" ht="20.25" customHeight="1" x14ac:dyDescent="0.25"/>
    <row r="588" ht="20.25" customHeight="1" x14ac:dyDescent="0.25"/>
    <row r="589" ht="20.25" customHeight="1" x14ac:dyDescent="0.25"/>
    <row r="590" ht="20.25" customHeight="1" x14ac:dyDescent="0.25"/>
    <row r="591" ht="20.25" customHeight="1" x14ac:dyDescent="0.25"/>
    <row r="592" ht="20.25" customHeight="1" x14ac:dyDescent="0.25"/>
    <row r="593" ht="20.25" customHeight="1" x14ac:dyDescent="0.25"/>
    <row r="594" ht="20.25" customHeight="1" x14ac:dyDescent="0.25"/>
    <row r="595" ht="20.25" customHeight="1" x14ac:dyDescent="0.25"/>
    <row r="596" ht="20.25" customHeight="1" x14ac:dyDescent="0.25"/>
    <row r="597" ht="20.25" customHeight="1" x14ac:dyDescent="0.25"/>
    <row r="598" ht="20.25" customHeight="1" x14ac:dyDescent="0.25"/>
    <row r="599" ht="20.25" customHeight="1" x14ac:dyDescent="0.25"/>
    <row r="600" ht="20.25" customHeight="1" x14ac:dyDescent="0.25"/>
    <row r="601" ht="20.25" customHeight="1" x14ac:dyDescent="0.25"/>
    <row r="602" ht="20.25" customHeight="1" x14ac:dyDescent="0.25"/>
    <row r="603" ht="20.25" customHeight="1" x14ac:dyDescent="0.25"/>
    <row r="604" ht="20.25" customHeight="1" x14ac:dyDescent="0.25"/>
    <row r="605" ht="20.25" customHeight="1" x14ac:dyDescent="0.25"/>
    <row r="606" ht="20.25" customHeight="1" x14ac:dyDescent="0.25"/>
    <row r="607" ht="20.25" customHeight="1" x14ac:dyDescent="0.25"/>
    <row r="608" ht="20.25" customHeight="1" x14ac:dyDescent="0.25"/>
    <row r="609" ht="20.25" customHeight="1" x14ac:dyDescent="0.25"/>
    <row r="610" ht="20.25" customHeight="1" x14ac:dyDescent="0.25"/>
    <row r="611" ht="20.25" customHeight="1" x14ac:dyDescent="0.25"/>
    <row r="612" ht="20.25" customHeight="1" x14ac:dyDescent="0.25"/>
    <row r="613" ht="20.25" customHeight="1" x14ac:dyDescent="0.25"/>
    <row r="614" ht="20.25" customHeight="1" x14ac:dyDescent="0.25"/>
    <row r="615" ht="20.25" customHeight="1" x14ac:dyDescent="0.25"/>
    <row r="616" ht="20.25" customHeight="1" x14ac:dyDescent="0.25"/>
    <row r="617" ht="20.25" customHeight="1" x14ac:dyDescent="0.25"/>
    <row r="618" ht="20.25" customHeight="1" x14ac:dyDescent="0.25"/>
    <row r="619" ht="20.25" customHeight="1" x14ac:dyDescent="0.25"/>
    <row r="620" ht="20.25" customHeight="1" x14ac:dyDescent="0.25"/>
    <row r="621" ht="20.25" customHeight="1" x14ac:dyDescent="0.25"/>
    <row r="622" ht="20.25" customHeight="1" x14ac:dyDescent="0.25"/>
    <row r="623" ht="20.25" customHeight="1" x14ac:dyDescent="0.25"/>
    <row r="624" ht="20.25" customHeight="1" x14ac:dyDescent="0.25"/>
    <row r="625" ht="20.25" customHeight="1" x14ac:dyDescent="0.25"/>
    <row r="626" ht="20.25" customHeight="1" x14ac:dyDescent="0.25"/>
    <row r="627" ht="20.25" customHeight="1" x14ac:dyDescent="0.25"/>
    <row r="628" ht="20.25" customHeight="1" x14ac:dyDescent="0.25"/>
    <row r="629" ht="20.25" customHeight="1" x14ac:dyDescent="0.25"/>
    <row r="630" ht="20.25" customHeight="1" x14ac:dyDescent="0.25"/>
    <row r="631" ht="20.25" customHeight="1" x14ac:dyDescent="0.25"/>
    <row r="632" ht="20.25" customHeight="1" x14ac:dyDescent="0.25"/>
    <row r="633" ht="20.25" customHeight="1" x14ac:dyDescent="0.25"/>
    <row r="634" ht="20.25" customHeight="1" x14ac:dyDescent="0.25"/>
    <row r="635" ht="20.25" customHeight="1" x14ac:dyDescent="0.25"/>
    <row r="636" ht="20.25" customHeight="1" x14ac:dyDescent="0.25"/>
    <row r="637" ht="20.25" customHeight="1" x14ac:dyDescent="0.25"/>
    <row r="638" ht="20.25" customHeight="1" x14ac:dyDescent="0.25"/>
    <row r="639" ht="20.25" customHeight="1" x14ac:dyDescent="0.25"/>
    <row r="640" ht="20.25" customHeight="1" x14ac:dyDescent="0.25"/>
    <row r="641" ht="20.25" customHeight="1" x14ac:dyDescent="0.25"/>
    <row r="642" ht="20.25" customHeight="1" x14ac:dyDescent="0.25"/>
    <row r="643" ht="20.25" customHeight="1" x14ac:dyDescent="0.25"/>
    <row r="644" ht="20.25" customHeight="1" x14ac:dyDescent="0.25"/>
    <row r="645" ht="20.25" customHeight="1" x14ac:dyDescent="0.25"/>
    <row r="646" ht="20.25" customHeight="1" x14ac:dyDescent="0.25"/>
    <row r="647" ht="20.25" customHeight="1" x14ac:dyDescent="0.25"/>
    <row r="648" ht="20.25" customHeight="1" x14ac:dyDescent="0.25"/>
    <row r="649" ht="20.25" customHeight="1" x14ac:dyDescent="0.25"/>
    <row r="650" ht="20.25" customHeight="1" x14ac:dyDescent="0.25"/>
    <row r="651" ht="20.25" customHeight="1" x14ac:dyDescent="0.25"/>
    <row r="652" ht="20.25" customHeight="1" x14ac:dyDescent="0.25"/>
    <row r="653" ht="20.25" customHeight="1" x14ac:dyDescent="0.25"/>
    <row r="654" ht="20.25" customHeight="1" x14ac:dyDescent="0.25"/>
    <row r="655" ht="20.25" customHeight="1" x14ac:dyDescent="0.25"/>
    <row r="656" ht="20.25" customHeight="1" x14ac:dyDescent="0.25"/>
    <row r="657" ht="20.25" customHeight="1" x14ac:dyDescent="0.25"/>
    <row r="658" ht="20.25" customHeight="1" x14ac:dyDescent="0.25"/>
    <row r="659" ht="20.25" customHeight="1" x14ac:dyDescent="0.25"/>
    <row r="660" ht="20.25" customHeight="1" x14ac:dyDescent="0.25"/>
    <row r="661" ht="20.25" customHeight="1" x14ac:dyDescent="0.25"/>
    <row r="662" ht="20.25" customHeight="1" x14ac:dyDescent="0.25"/>
    <row r="663" ht="20.25" customHeight="1" x14ac:dyDescent="0.25"/>
    <row r="664" ht="20.25" customHeight="1" x14ac:dyDescent="0.25"/>
    <row r="665" ht="20.25" customHeight="1" x14ac:dyDescent="0.25"/>
    <row r="666" ht="20.25" customHeight="1" x14ac:dyDescent="0.25"/>
    <row r="667" ht="20.25" customHeight="1" x14ac:dyDescent="0.25"/>
    <row r="668" ht="20.25" customHeight="1" x14ac:dyDescent="0.25"/>
    <row r="669" ht="20.25" customHeight="1" x14ac:dyDescent="0.25"/>
    <row r="670" ht="20.25" customHeight="1" x14ac:dyDescent="0.25"/>
    <row r="671" ht="20.25" customHeight="1" x14ac:dyDescent="0.25"/>
    <row r="672" ht="20.25" customHeight="1" x14ac:dyDescent="0.25"/>
    <row r="673" ht="20.25" customHeight="1" x14ac:dyDescent="0.25"/>
    <row r="674" ht="20.25" customHeight="1" x14ac:dyDescent="0.25"/>
    <row r="675" ht="20.25" customHeight="1" x14ac:dyDescent="0.25"/>
    <row r="676" ht="20.25" customHeight="1" x14ac:dyDescent="0.25"/>
    <row r="677" ht="20.25" customHeight="1" x14ac:dyDescent="0.25"/>
    <row r="678" ht="20.25" customHeight="1" x14ac:dyDescent="0.25"/>
    <row r="679" ht="20.25" customHeight="1" x14ac:dyDescent="0.25"/>
    <row r="680" ht="20.25" customHeight="1" x14ac:dyDescent="0.25"/>
    <row r="681" ht="20.25" customHeight="1" x14ac:dyDescent="0.25"/>
    <row r="682" ht="20.25" customHeight="1" x14ac:dyDescent="0.25"/>
    <row r="683" ht="20.25" customHeight="1" x14ac:dyDescent="0.25"/>
    <row r="684" ht="20.25" customHeight="1" x14ac:dyDescent="0.25"/>
    <row r="685" ht="20.25" customHeight="1" x14ac:dyDescent="0.25"/>
    <row r="686" ht="20.25" customHeight="1" x14ac:dyDescent="0.25"/>
    <row r="687" ht="20.25" customHeight="1" x14ac:dyDescent="0.25"/>
    <row r="688" ht="20.25" customHeight="1" x14ac:dyDescent="0.25"/>
    <row r="689" ht="20.25" customHeight="1" x14ac:dyDescent="0.25"/>
    <row r="690" ht="20.25" customHeight="1" x14ac:dyDescent="0.25"/>
    <row r="691" ht="20.25" customHeight="1" x14ac:dyDescent="0.25"/>
    <row r="692" ht="20.25" customHeight="1" x14ac:dyDescent="0.25"/>
    <row r="693" ht="20.25" customHeight="1" x14ac:dyDescent="0.25"/>
    <row r="694" ht="20.25" customHeight="1" x14ac:dyDescent="0.25"/>
    <row r="695" ht="20.25" customHeight="1" x14ac:dyDescent="0.25"/>
    <row r="696" ht="20.25" customHeight="1" x14ac:dyDescent="0.25"/>
    <row r="697" ht="20.25" customHeight="1" x14ac:dyDescent="0.25"/>
    <row r="698" ht="20.25" customHeight="1" x14ac:dyDescent="0.25"/>
    <row r="699" ht="20.25" customHeight="1" x14ac:dyDescent="0.25"/>
    <row r="700" ht="20.25" customHeight="1" x14ac:dyDescent="0.25"/>
    <row r="701" ht="20.25" customHeight="1" x14ac:dyDescent="0.25"/>
    <row r="702" ht="20.25" customHeight="1" x14ac:dyDescent="0.25"/>
    <row r="703" ht="20.25" customHeight="1" x14ac:dyDescent="0.25"/>
    <row r="704" ht="20.25" customHeight="1" x14ac:dyDescent="0.25"/>
    <row r="705" ht="20.25" customHeight="1" x14ac:dyDescent="0.25"/>
    <row r="706" ht="20.25" customHeight="1" x14ac:dyDescent="0.25"/>
    <row r="707" ht="20.25" customHeight="1" x14ac:dyDescent="0.25"/>
    <row r="708" ht="20.25" customHeight="1" x14ac:dyDescent="0.25"/>
    <row r="709" ht="20.25" customHeight="1" x14ac:dyDescent="0.25"/>
    <row r="710" ht="20.25" customHeight="1" x14ac:dyDescent="0.25"/>
    <row r="711" ht="20.25" customHeight="1" x14ac:dyDescent="0.25"/>
    <row r="712" ht="20.25" customHeight="1" x14ac:dyDescent="0.25"/>
    <row r="713" ht="20.25" customHeight="1" x14ac:dyDescent="0.25"/>
    <row r="714" ht="20.25" customHeight="1" x14ac:dyDescent="0.25"/>
    <row r="715" ht="20.25" customHeight="1" x14ac:dyDescent="0.25"/>
    <row r="716" ht="20.25" customHeight="1" x14ac:dyDescent="0.25"/>
    <row r="717" ht="20.25" customHeight="1" x14ac:dyDescent="0.25"/>
    <row r="718" ht="20.25" customHeight="1" x14ac:dyDescent="0.25"/>
    <row r="719" ht="20.25" customHeight="1" x14ac:dyDescent="0.25"/>
    <row r="720" ht="20.25" customHeight="1" x14ac:dyDescent="0.25"/>
    <row r="721" ht="20.25" customHeight="1" x14ac:dyDescent="0.25"/>
    <row r="722" ht="20.25" customHeight="1" x14ac:dyDescent="0.25"/>
    <row r="723" ht="20.25" customHeight="1" x14ac:dyDescent="0.25"/>
    <row r="724" ht="20.25" customHeight="1" x14ac:dyDescent="0.25"/>
    <row r="725" ht="20.25" customHeight="1" x14ac:dyDescent="0.25"/>
    <row r="726" ht="20.25" customHeight="1" x14ac:dyDescent="0.25"/>
    <row r="727" ht="20.25" customHeight="1" x14ac:dyDescent="0.25"/>
    <row r="728" ht="20.25" customHeight="1" x14ac:dyDescent="0.25"/>
    <row r="729" ht="20.25" customHeight="1" x14ac:dyDescent="0.25"/>
    <row r="730" ht="20.25" customHeight="1" x14ac:dyDescent="0.25"/>
    <row r="731" ht="20.25" customHeight="1" x14ac:dyDescent="0.25"/>
    <row r="732" ht="20.25" customHeight="1" x14ac:dyDescent="0.25"/>
    <row r="733" ht="20.25" customHeight="1" x14ac:dyDescent="0.25"/>
    <row r="734" ht="20.25" customHeight="1" x14ac:dyDescent="0.25"/>
    <row r="735" ht="20.25" customHeight="1" x14ac:dyDescent="0.25"/>
    <row r="736" ht="20.25" customHeight="1" x14ac:dyDescent="0.25"/>
    <row r="737" ht="20.25" customHeight="1" x14ac:dyDescent="0.25"/>
    <row r="738" ht="20.25" customHeight="1" x14ac:dyDescent="0.25"/>
    <row r="739" ht="20.25" customHeight="1" x14ac:dyDescent="0.25"/>
    <row r="740" ht="20.25" customHeight="1" x14ac:dyDescent="0.25"/>
    <row r="741" ht="20.25" customHeight="1" x14ac:dyDescent="0.25"/>
    <row r="742" ht="20.25" customHeight="1" x14ac:dyDescent="0.25"/>
    <row r="743" ht="20.25" customHeight="1" x14ac:dyDescent="0.25"/>
    <row r="744" ht="20.25" customHeight="1" x14ac:dyDescent="0.25"/>
    <row r="745" ht="20.25" customHeight="1" x14ac:dyDescent="0.25"/>
    <row r="746" ht="20.25" customHeight="1" x14ac:dyDescent="0.25"/>
    <row r="747" ht="20.25" customHeight="1" x14ac:dyDescent="0.25"/>
    <row r="748" ht="20.25" customHeight="1" x14ac:dyDescent="0.25"/>
    <row r="749" ht="20.25" customHeight="1" x14ac:dyDescent="0.25"/>
    <row r="750" ht="20.25" customHeight="1" x14ac:dyDescent="0.25"/>
    <row r="751" ht="20.25" customHeight="1" x14ac:dyDescent="0.25"/>
    <row r="752" ht="20.25" customHeight="1" x14ac:dyDescent="0.25"/>
    <row r="753" ht="20.25" customHeight="1" x14ac:dyDescent="0.25"/>
    <row r="754" ht="20.25" customHeight="1" x14ac:dyDescent="0.25"/>
    <row r="755" ht="20.25" customHeight="1" x14ac:dyDescent="0.25"/>
    <row r="756" ht="20.25" customHeight="1" x14ac:dyDescent="0.25"/>
    <row r="757" ht="20.25" customHeight="1" x14ac:dyDescent="0.25"/>
    <row r="758" ht="20.25" customHeight="1" x14ac:dyDescent="0.25"/>
    <row r="759" ht="20.25" customHeight="1" x14ac:dyDescent="0.25"/>
    <row r="760" ht="20.25" customHeight="1" x14ac:dyDescent="0.25"/>
    <row r="761" ht="20.25" customHeight="1" x14ac:dyDescent="0.25"/>
    <row r="762" ht="20.25" customHeight="1" x14ac:dyDescent="0.25"/>
    <row r="763" ht="20.25" customHeight="1" x14ac:dyDescent="0.25"/>
    <row r="764" ht="20.25" customHeight="1" x14ac:dyDescent="0.25"/>
    <row r="765" ht="20.25" customHeight="1" x14ac:dyDescent="0.25"/>
    <row r="766" ht="20.25" customHeight="1" x14ac:dyDescent="0.25"/>
    <row r="767" ht="20.25" customHeight="1" x14ac:dyDescent="0.25"/>
    <row r="768" ht="20.25" customHeight="1" x14ac:dyDescent="0.25"/>
    <row r="769" ht="20.25" customHeight="1" x14ac:dyDescent="0.25"/>
    <row r="770" ht="20.25" customHeight="1" x14ac:dyDescent="0.25"/>
    <row r="771" ht="20.25" customHeight="1" x14ac:dyDescent="0.25"/>
    <row r="772" ht="20.25" customHeight="1" x14ac:dyDescent="0.25"/>
    <row r="773" ht="20.25" customHeight="1" x14ac:dyDescent="0.25"/>
    <row r="774" ht="20.25" customHeight="1" x14ac:dyDescent="0.25"/>
    <row r="775" ht="20.25" customHeight="1" x14ac:dyDescent="0.25"/>
    <row r="776" ht="20.25" customHeight="1" x14ac:dyDescent="0.25"/>
    <row r="777" ht="20.25" customHeight="1" x14ac:dyDescent="0.25"/>
    <row r="778" ht="20.25" customHeight="1" x14ac:dyDescent="0.25"/>
    <row r="779" ht="20.25" customHeight="1" x14ac:dyDescent="0.25"/>
    <row r="780" ht="20.25" customHeight="1" x14ac:dyDescent="0.25"/>
    <row r="781" ht="20.25" customHeight="1" x14ac:dyDescent="0.25"/>
    <row r="782" ht="20.25" customHeight="1" x14ac:dyDescent="0.25"/>
    <row r="783" ht="20.25" customHeight="1" x14ac:dyDescent="0.25"/>
    <row r="784" ht="20.25" customHeight="1" x14ac:dyDescent="0.25"/>
    <row r="785" ht="20.25" customHeight="1" x14ac:dyDescent="0.25"/>
    <row r="786" ht="20.25" customHeight="1" x14ac:dyDescent="0.25"/>
    <row r="787" ht="20.25" customHeight="1" x14ac:dyDescent="0.25"/>
    <row r="788" ht="20.25" customHeight="1" x14ac:dyDescent="0.25"/>
    <row r="789" ht="20.25" customHeight="1" x14ac:dyDescent="0.25"/>
    <row r="790" ht="20.25" customHeight="1" x14ac:dyDescent="0.25"/>
    <row r="791" ht="20.25" customHeight="1" x14ac:dyDescent="0.25"/>
    <row r="792" ht="20.25" customHeight="1" x14ac:dyDescent="0.25"/>
    <row r="793" ht="20.25" customHeight="1" x14ac:dyDescent="0.25"/>
    <row r="794" ht="20.25" customHeight="1" x14ac:dyDescent="0.25"/>
    <row r="795" ht="20.25" customHeight="1" x14ac:dyDescent="0.25"/>
    <row r="796" ht="20.25" customHeight="1" x14ac:dyDescent="0.25"/>
    <row r="797" ht="20.25" customHeight="1" x14ac:dyDescent="0.25"/>
    <row r="798" ht="20.25" customHeight="1" x14ac:dyDescent="0.25"/>
    <row r="799" ht="20.25" customHeight="1" x14ac:dyDescent="0.25"/>
    <row r="800" ht="20.25" customHeight="1" x14ac:dyDescent="0.25"/>
    <row r="801" ht="20.25" customHeight="1" x14ac:dyDescent="0.25"/>
    <row r="802" ht="20.25" customHeight="1" x14ac:dyDescent="0.25"/>
    <row r="803" ht="20.25" customHeight="1" x14ac:dyDescent="0.25"/>
    <row r="804" ht="20.25" customHeight="1" x14ac:dyDescent="0.25"/>
    <row r="805" ht="20.25" customHeight="1" x14ac:dyDescent="0.25"/>
    <row r="806" ht="20.25" customHeight="1" x14ac:dyDescent="0.25"/>
    <row r="807" ht="20.25" customHeight="1" x14ac:dyDescent="0.25"/>
    <row r="808" ht="20.25" customHeight="1" x14ac:dyDescent="0.25"/>
    <row r="809" ht="20.25" customHeight="1" x14ac:dyDescent="0.25"/>
    <row r="810" ht="20.25" customHeight="1" x14ac:dyDescent="0.25"/>
    <row r="811" ht="20.25" customHeight="1" x14ac:dyDescent="0.25"/>
    <row r="812" ht="20.25" customHeight="1" x14ac:dyDescent="0.25"/>
    <row r="813" ht="20.25" customHeight="1" x14ac:dyDescent="0.25"/>
    <row r="814" ht="20.25" customHeight="1" x14ac:dyDescent="0.25"/>
    <row r="815" ht="20.25" customHeight="1" x14ac:dyDescent="0.25"/>
    <row r="816" ht="20.25" customHeight="1" x14ac:dyDescent="0.25"/>
    <row r="817" ht="20.25" customHeight="1" x14ac:dyDescent="0.25"/>
    <row r="818" ht="20.25" customHeight="1" x14ac:dyDescent="0.25"/>
    <row r="819" ht="20.25" customHeight="1" x14ac:dyDescent="0.25"/>
    <row r="820" ht="20.25" customHeight="1" x14ac:dyDescent="0.25"/>
    <row r="821" ht="20.25" customHeight="1" x14ac:dyDescent="0.25"/>
    <row r="822" ht="20.25" customHeight="1" x14ac:dyDescent="0.25"/>
    <row r="823" ht="20.25" customHeight="1" x14ac:dyDescent="0.25"/>
    <row r="824" ht="20.25" customHeight="1" x14ac:dyDescent="0.25"/>
    <row r="825" ht="20.25" customHeight="1" x14ac:dyDescent="0.25"/>
    <row r="826" ht="20.25" customHeight="1" x14ac:dyDescent="0.25"/>
    <row r="827" ht="20.25" customHeight="1" x14ac:dyDescent="0.25"/>
    <row r="828" ht="20.25" customHeight="1" x14ac:dyDescent="0.25"/>
    <row r="829" ht="20.25" customHeight="1" x14ac:dyDescent="0.25"/>
    <row r="830" ht="20.25" customHeight="1" x14ac:dyDescent="0.25"/>
    <row r="831" ht="20.25" customHeight="1" x14ac:dyDescent="0.25"/>
    <row r="832" ht="20.25" customHeight="1" x14ac:dyDescent="0.25"/>
    <row r="833" ht="20.25" customHeight="1" x14ac:dyDescent="0.25"/>
    <row r="834" ht="20.25" customHeight="1" x14ac:dyDescent="0.25"/>
    <row r="835" ht="20.25" customHeight="1" x14ac:dyDescent="0.25"/>
    <row r="836" ht="20.25" customHeight="1" x14ac:dyDescent="0.25"/>
    <row r="837" ht="20.25" customHeight="1" x14ac:dyDescent="0.25"/>
    <row r="838" ht="20.25" customHeight="1" x14ac:dyDescent="0.25"/>
    <row r="839" ht="20.25" customHeight="1" x14ac:dyDescent="0.25"/>
    <row r="840" ht="20.25" customHeight="1" x14ac:dyDescent="0.25"/>
    <row r="841" ht="20.25" customHeight="1" x14ac:dyDescent="0.25"/>
    <row r="842" ht="20.25" customHeight="1" x14ac:dyDescent="0.25"/>
    <row r="843" ht="20.25" customHeight="1" x14ac:dyDescent="0.25"/>
    <row r="844" ht="20.25" customHeight="1" x14ac:dyDescent="0.25"/>
    <row r="845" ht="20.25" customHeight="1" x14ac:dyDescent="0.25"/>
    <row r="846" ht="20.25" customHeight="1" x14ac:dyDescent="0.25"/>
    <row r="847" ht="20.25" customHeight="1" x14ac:dyDescent="0.25"/>
    <row r="848" ht="20.25" customHeight="1" x14ac:dyDescent="0.25"/>
    <row r="849" ht="20.25" customHeight="1" x14ac:dyDescent="0.25"/>
    <row r="850" ht="20.25" customHeight="1" x14ac:dyDescent="0.25"/>
    <row r="851" ht="20.25" customHeight="1" x14ac:dyDescent="0.25"/>
    <row r="852" ht="20.25" customHeight="1" x14ac:dyDescent="0.25"/>
    <row r="853" ht="20.25" customHeight="1" x14ac:dyDescent="0.25"/>
    <row r="854" ht="20.25" customHeight="1" x14ac:dyDescent="0.25"/>
    <row r="855" ht="20.25" customHeight="1" x14ac:dyDescent="0.25"/>
    <row r="856" ht="20.25" customHeight="1" x14ac:dyDescent="0.25"/>
    <row r="857" ht="20.25" customHeight="1" x14ac:dyDescent="0.25"/>
    <row r="858" ht="20.25" customHeight="1" x14ac:dyDescent="0.25"/>
    <row r="859" ht="20.25" customHeight="1" x14ac:dyDescent="0.25"/>
    <row r="860" ht="20.25" customHeight="1" x14ac:dyDescent="0.25"/>
    <row r="861" ht="20.25" customHeight="1" x14ac:dyDescent="0.25"/>
    <row r="862" ht="20.25" customHeight="1" x14ac:dyDescent="0.25"/>
    <row r="863" ht="20.25" customHeight="1" x14ac:dyDescent="0.25"/>
    <row r="864" ht="20.25" customHeight="1" x14ac:dyDescent="0.25"/>
    <row r="865" ht="20.25" customHeight="1" x14ac:dyDescent="0.25"/>
    <row r="866" ht="20.25" customHeight="1" x14ac:dyDescent="0.25"/>
    <row r="867" ht="20.25" customHeight="1" x14ac:dyDescent="0.25"/>
    <row r="868" ht="20.25" customHeight="1" x14ac:dyDescent="0.25"/>
    <row r="869" ht="20.25" customHeight="1" x14ac:dyDescent="0.25"/>
    <row r="870" ht="20.25" customHeight="1" x14ac:dyDescent="0.25"/>
    <row r="871" ht="20.25" customHeight="1" x14ac:dyDescent="0.25"/>
    <row r="872" ht="20.25" customHeight="1" x14ac:dyDescent="0.25"/>
    <row r="873" ht="20.25" customHeight="1" x14ac:dyDescent="0.25"/>
    <row r="874" ht="20.25" customHeight="1" x14ac:dyDescent="0.25"/>
    <row r="875" ht="20.25" customHeight="1" x14ac:dyDescent="0.25"/>
    <row r="876" ht="20.25" customHeight="1" x14ac:dyDescent="0.25"/>
    <row r="877" ht="20.25" customHeight="1" x14ac:dyDescent="0.25"/>
    <row r="878" ht="20.25" customHeight="1" x14ac:dyDescent="0.25"/>
    <row r="879" ht="20.25" customHeight="1" x14ac:dyDescent="0.25"/>
    <row r="880" ht="20.25" customHeight="1" x14ac:dyDescent="0.25"/>
    <row r="881" ht="20.25" customHeight="1" x14ac:dyDescent="0.25"/>
    <row r="882" ht="20.25" customHeight="1" x14ac:dyDescent="0.25"/>
    <row r="883" ht="20.25" customHeight="1" x14ac:dyDescent="0.25"/>
    <row r="884" ht="20.25" customHeight="1" x14ac:dyDescent="0.25"/>
    <row r="885" ht="20.25" customHeight="1" x14ac:dyDescent="0.25"/>
    <row r="886" ht="20.25" customHeight="1" x14ac:dyDescent="0.25"/>
    <row r="887" ht="20.25" customHeight="1" x14ac:dyDescent="0.25"/>
    <row r="888" ht="20.25" customHeight="1" x14ac:dyDescent="0.25"/>
    <row r="889" ht="20.25" customHeight="1" x14ac:dyDescent="0.25"/>
    <row r="890" ht="20.25" customHeight="1" x14ac:dyDescent="0.25"/>
    <row r="891" ht="20.25" customHeight="1" x14ac:dyDescent="0.25"/>
    <row r="892" ht="20.25" customHeight="1" x14ac:dyDescent="0.25"/>
    <row r="893" ht="20.25" customHeight="1" x14ac:dyDescent="0.25"/>
    <row r="894" ht="20.25" customHeight="1" x14ac:dyDescent="0.25"/>
    <row r="895" ht="20.25" customHeight="1" x14ac:dyDescent="0.25"/>
    <row r="896" ht="20.25" customHeight="1" x14ac:dyDescent="0.25"/>
    <row r="897" ht="20.25" customHeight="1" x14ac:dyDescent="0.25"/>
    <row r="898" ht="20.25" customHeight="1" x14ac:dyDescent="0.25"/>
    <row r="899" ht="20.25" customHeight="1" x14ac:dyDescent="0.25"/>
    <row r="900" ht="20.25" customHeight="1" x14ac:dyDescent="0.25"/>
    <row r="901" ht="20.25" customHeight="1" x14ac:dyDescent="0.25"/>
    <row r="902" ht="20.25" customHeight="1" x14ac:dyDescent="0.25"/>
    <row r="903" ht="20.25" customHeight="1" x14ac:dyDescent="0.25"/>
    <row r="904" ht="20.25" customHeight="1" x14ac:dyDescent="0.25"/>
    <row r="905" ht="20.25" customHeight="1" x14ac:dyDescent="0.25"/>
    <row r="906" ht="20.25" customHeight="1" x14ac:dyDescent="0.25"/>
    <row r="907" ht="20.25" customHeight="1" x14ac:dyDescent="0.25"/>
    <row r="908" ht="20.25" customHeight="1" x14ac:dyDescent="0.25"/>
    <row r="909" ht="20.25" customHeight="1" x14ac:dyDescent="0.25"/>
    <row r="910" ht="20.25" customHeight="1" x14ac:dyDescent="0.25"/>
    <row r="911" ht="20.25" customHeight="1" x14ac:dyDescent="0.25"/>
    <row r="912" ht="20.25" customHeight="1" x14ac:dyDescent="0.25"/>
    <row r="913" ht="20.25" customHeight="1" x14ac:dyDescent="0.25"/>
    <row r="914" ht="20.25" customHeight="1" x14ac:dyDescent="0.25"/>
    <row r="915" ht="20.25" customHeight="1" x14ac:dyDescent="0.25"/>
    <row r="916" ht="20.25" customHeight="1" x14ac:dyDescent="0.25"/>
    <row r="917" ht="20.25" customHeight="1" x14ac:dyDescent="0.25"/>
    <row r="918" ht="20.25" customHeight="1" x14ac:dyDescent="0.25"/>
    <row r="919" ht="20.25" customHeight="1" x14ac:dyDescent="0.25"/>
    <row r="920" ht="20.25" customHeight="1" x14ac:dyDescent="0.25"/>
    <row r="921" ht="20.25" customHeight="1" x14ac:dyDescent="0.25"/>
    <row r="922" ht="20.25" customHeight="1" x14ac:dyDescent="0.25"/>
    <row r="923" ht="20.25" customHeight="1" x14ac:dyDescent="0.25"/>
    <row r="924" ht="20.25" customHeight="1" x14ac:dyDescent="0.25"/>
    <row r="925" ht="20.25" customHeight="1" x14ac:dyDescent="0.25"/>
    <row r="926" ht="20.25" customHeight="1" x14ac:dyDescent="0.25"/>
    <row r="927" ht="20.25" customHeight="1" x14ac:dyDescent="0.25"/>
    <row r="928" ht="20.25" customHeight="1" x14ac:dyDescent="0.25"/>
    <row r="929" ht="20.25" customHeight="1" x14ac:dyDescent="0.25"/>
    <row r="930" ht="20.25" customHeight="1" x14ac:dyDescent="0.25"/>
    <row r="931" ht="20.25" customHeight="1" x14ac:dyDescent="0.25"/>
    <row r="932" ht="20.25" customHeight="1" x14ac:dyDescent="0.25"/>
    <row r="933" ht="20.25" customHeight="1" x14ac:dyDescent="0.25"/>
    <row r="934" ht="20.25" customHeight="1" x14ac:dyDescent="0.25"/>
    <row r="935" ht="20.25" customHeight="1" x14ac:dyDescent="0.25"/>
    <row r="936" ht="20.25" customHeight="1" x14ac:dyDescent="0.25"/>
    <row r="937" ht="20.25" customHeight="1" x14ac:dyDescent="0.25"/>
    <row r="938" ht="20.25" customHeight="1" x14ac:dyDescent="0.25"/>
    <row r="939" ht="20.25" customHeight="1" x14ac:dyDescent="0.25"/>
    <row r="940" ht="20.25" customHeight="1" x14ac:dyDescent="0.25"/>
    <row r="941" ht="20.25" customHeight="1" x14ac:dyDescent="0.25"/>
    <row r="942" ht="20.25" customHeight="1" x14ac:dyDescent="0.25"/>
    <row r="943" ht="20.25" customHeight="1" x14ac:dyDescent="0.25"/>
    <row r="944" ht="20.25" customHeight="1" x14ac:dyDescent="0.25"/>
    <row r="945" ht="20.25" customHeight="1" x14ac:dyDescent="0.25"/>
    <row r="946" ht="20.25" customHeight="1" x14ac:dyDescent="0.25"/>
    <row r="947" ht="20.25" customHeight="1" x14ac:dyDescent="0.25"/>
    <row r="948" ht="20.25" customHeight="1" x14ac:dyDescent="0.25"/>
    <row r="949" ht="20.25" customHeight="1" x14ac:dyDescent="0.25"/>
    <row r="950" ht="20.25" customHeight="1" x14ac:dyDescent="0.25"/>
    <row r="951" ht="20.25" customHeight="1" x14ac:dyDescent="0.25"/>
    <row r="952" ht="20.25" customHeight="1" x14ac:dyDescent="0.25"/>
    <row r="953" ht="20.25" customHeight="1" x14ac:dyDescent="0.25"/>
    <row r="954" ht="20.25" customHeight="1" x14ac:dyDescent="0.25"/>
    <row r="955" ht="20.25" customHeight="1" x14ac:dyDescent="0.25"/>
    <row r="956" ht="20.25" customHeight="1" x14ac:dyDescent="0.25"/>
    <row r="957" ht="20.25" customHeight="1" x14ac:dyDescent="0.25"/>
    <row r="958" ht="20.25" customHeight="1" x14ac:dyDescent="0.25"/>
    <row r="959" ht="20.25" customHeight="1" x14ac:dyDescent="0.25"/>
    <row r="960" ht="20.25" customHeight="1" x14ac:dyDescent="0.25"/>
    <row r="961" ht="20.25" customHeight="1" x14ac:dyDescent="0.25"/>
    <row r="962" ht="20.25" customHeight="1" x14ac:dyDescent="0.25"/>
    <row r="963" ht="20.25" customHeight="1" x14ac:dyDescent="0.25"/>
    <row r="964" ht="20.25" customHeight="1" x14ac:dyDescent="0.25"/>
    <row r="965" ht="20.25" customHeight="1" x14ac:dyDescent="0.25"/>
    <row r="966" ht="20.25" customHeight="1" x14ac:dyDescent="0.25"/>
    <row r="967" ht="20.25" customHeight="1" x14ac:dyDescent="0.25"/>
    <row r="968" ht="20.25" customHeight="1" x14ac:dyDescent="0.25"/>
    <row r="969" ht="20.25" customHeight="1" x14ac:dyDescent="0.25"/>
    <row r="970" ht="20.25" customHeight="1" x14ac:dyDescent="0.25"/>
    <row r="971" ht="20.25" customHeight="1" x14ac:dyDescent="0.25"/>
    <row r="972" ht="20.25" customHeight="1" x14ac:dyDescent="0.25"/>
    <row r="973" ht="20.25" customHeight="1" x14ac:dyDescent="0.25"/>
    <row r="974" ht="20.25" customHeight="1" x14ac:dyDescent="0.25"/>
    <row r="975" ht="20.25" customHeight="1" x14ac:dyDescent="0.25"/>
    <row r="976" ht="20.25" customHeight="1" x14ac:dyDescent="0.25"/>
    <row r="977" ht="20.25" customHeight="1" x14ac:dyDescent="0.25"/>
    <row r="978" ht="20.25" customHeight="1" x14ac:dyDescent="0.25"/>
    <row r="979" ht="20.25" customHeight="1" x14ac:dyDescent="0.25"/>
    <row r="980" ht="20.25" customHeight="1" x14ac:dyDescent="0.25"/>
    <row r="981" ht="20.25" customHeight="1" x14ac:dyDescent="0.25"/>
    <row r="982" ht="20.25" customHeight="1" x14ac:dyDescent="0.25"/>
    <row r="983" ht="20.25" customHeight="1" x14ac:dyDescent="0.25"/>
    <row r="984" ht="20.25" customHeight="1" x14ac:dyDescent="0.25"/>
    <row r="985" ht="20.25" customHeight="1" x14ac:dyDescent="0.25"/>
    <row r="986" ht="20.25" customHeight="1" x14ac:dyDescent="0.25"/>
    <row r="987" ht="20.25" customHeight="1" x14ac:dyDescent="0.25"/>
    <row r="988" ht="20.25" customHeight="1" x14ac:dyDescent="0.25"/>
    <row r="989" ht="20.25" customHeight="1" x14ac:dyDescent="0.25"/>
    <row r="990" ht="20.25" customHeight="1" x14ac:dyDescent="0.25"/>
    <row r="991" ht="20.25" customHeight="1" x14ac:dyDescent="0.25"/>
    <row r="992" ht="20.25" customHeight="1" x14ac:dyDescent="0.25"/>
    <row r="993" ht="20.25" customHeight="1" x14ac:dyDescent="0.25"/>
    <row r="994" ht="20.25" customHeight="1" x14ac:dyDescent="0.25"/>
    <row r="995" ht="20.25" customHeight="1" x14ac:dyDescent="0.25"/>
    <row r="996" ht="20.25" customHeight="1" x14ac:dyDescent="0.25"/>
    <row r="997" ht="20.25" customHeight="1" x14ac:dyDescent="0.25"/>
    <row r="998" ht="20.25" customHeight="1" x14ac:dyDescent="0.25"/>
    <row r="999" ht="20.25" customHeight="1" x14ac:dyDescent="0.25"/>
    <row r="1000" ht="20.25" customHeight="1" x14ac:dyDescent="0.25"/>
    <row r="1001" ht="20.25" customHeight="1" x14ac:dyDescent="0.25"/>
    <row r="1002" ht="20.25" customHeight="1" x14ac:dyDescent="0.25"/>
    <row r="1003" ht="20.25" customHeight="1" x14ac:dyDescent="0.25"/>
    <row r="1004" ht="20.25" customHeight="1" x14ac:dyDescent="0.25"/>
    <row r="1005" ht="20.25" customHeight="1" x14ac:dyDescent="0.25"/>
    <row r="1006" ht="20.25" customHeight="1" x14ac:dyDescent="0.25"/>
    <row r="1007" ht="20.25" customHeight="1" x14ac:dyDescent="0.25"/>
    <row r="1008" ht="20.25" customHeight="1" x14ac:dyDescent="0.25"/>
    <row r="1009" ht="20.25" customHeight="1" x14ac:dyDescent="0.25"/>
    <row r="1010" ht="20.25" customHeight="1" x14ac:dyDescent="0.25"/>
    <row r="1011" ht="20.25" customHeight="1" x14ac:dyDescent="0.25"/>
    <row r="1012" ht="20.25" customHeight="1" x14ac:dyDescent="0.25"/>
    <row r="1013" ht="20.25" customHeight="1" x14ac:dyDescent="0.25"/>
    <row r="1014" ht="20.25" customHeight="1" x14ac:dyDescent="0.25"/>
    <row r="1015" ht="20.25" customHeight="1" x14ac:dyDescent="0.25"/>
    <row r="1016" ht="20.25" customHeight="1" x14ac:dyDescent="0.25"/>
    <row r="1017" ht="20.25" customHeight="1" x14ac:dyDescent="0.25"/>
    <row r="1018" ht="20.25" customHeight="1" x14ac:dyDescent="0.25"/>
    <row r="1019" ht="20.25" customHeight="1" x14ac:dyDescent="0.25"/>
    <row r="1020" ht="20.25" customHeight="1" x14ac:dyDescent="0.25"/>
    <row r="1021" ht="20.25" customHeight="1" x14ac:dyDescent="0.25"/>
    <row r="1022" ht="20.25" customHeight="1" x14ac:dyDescent="0.25"/>
    <row r="1023" ht="20.25" customHeight="1" x14ac:dyDescent="0.25"/>
    <row r="1024" ht="20.25" customHeight="1" x14ac:dyDescent="0.25"/>
    <row r="1025" ht="20.25" customHeight="1" x14ac:dyDescent="0.25"/>
    <row r="1026" ht="20.25" customHeight="1" x14ac:dyDescent="0.25"/>
    <row r="1027" ht="20.25" customHeight="1" x14ac:dyDescent="0.25"/>
    <row r="1028" ht="20.25" customHeight="1" x14ac:dyDescent="0.25"/>
    <row r="1029" ht="20.25" customHeight="1" x14ac:dyDescent="0.25"/>
    <row r="1030" ht="20.25" customHeight="1" x14ac:dyDescent="0.25"/>
    <row r="1031" ht="20.25" customHeight="1" x14ac:dyDescent="0.25"/>
    <row r="1032" ht="20.25" customHeight="1" x14ac:dyDescent="0.25"/>
    <row r="1033" ht="20.25" customHeight="1" x14ac:dyDescent="0.25"/>
    <row r="1034" ht="20.25" customHeight="1" x14ac:dyDescent="0.25"/>
    <row r="1035" ht="20.25" customHeight="1" x14ac:dyDescent="0.25"/>
    <row r="1036" ht="20.25" customHeight="1" x14ac:dyDescent="0.25"/>
    <row r="1037" ht="20.25" customHeight="1" x14ac:dyDescent="0.25"/>
    <row r="1038" ht="20.25" customHeight="1" x14ac:dyDescent="0.25"/>
    <row r="1039" ht="20.25" customHeight="1" x14ac:dyDescent="0.25"/>
    <row r="1040" ht="20.25" customHeight="1" x14ac:dyDescent="0.25"/>
    <row r="1041" ht="20.25" customHeight="1" x14ac:dyDescent="0.25"/>
    <row r="1042" ht="20.25" customHeight="1" x14ac:dyDescent="0.25"/>
    <row r="1043" ht="20.25" customHeight="1" x14ac:dyDescent="0.25"/>
    <row r="1044" ht="20.25" customHeight="1" x14ac:dyDescent="0.25"/>
    <row r="1045" ht="20.25" customHeight="1" x14ac:dyDescent="0.25"/>
    <row r="1046" ht="20.25" customHeight="1" x14ac:dyDescent="0.25"/>
    <row r="1047" ht="20.25" customHeight="1" x14ac:dyDescent="0.25"/>
    <row r="1048" ht="20.25" customHeight="1" x14ac:dyDescent="0.25"/>
    <row r="1049" ht="20.25" customHeight="1" x14ac:dyDescent="0.25"/>
    <row r="1050" ht="20.25" customHeight="1" x14ac:dyDescent="0.25"/>
    <row r="1051" ht="20.25" customHeight="1" x14ac:dyDescent="0.25"/>
    <row r="1052" ht="20.25" customHeight="1" x14ac:dyDescent="0.25"/>
    <row r="1053" ht="20.25" customHeight="1" x14ac:dyDescent="0.25"/>
    <row r="1054" ht="20.25" customHeight="1" x14ac:dyDescent="0.25"/>
    <row r="1055" ht="20.25" customHeight="1" x14ac:dyDescent="0.25"/>
    <row r="1056" ht="20.25" customHeight="1" x14ac:dyDescent="0.25"/>
    <row r="1057" ht="20.25" customHeight="1" x14ac:dyDescent="0.25"/>
    <row r="1058" ht="20.25" customHeight="1" x14ac:dyDescent="0.25"/>
    <row r="1059" ht="20.25" customHeight="1" x14ac:dyDescent="0.25"/>
    <row r="1060" ht="20.25" customHeight="1" x14ac:dyDescent="0.25"/>
    <row r="1061" ht="20.25" customHeight="1" x14ac:dyDescent="0.25"/>
    <row r="1062" ht="20.25" customHeight="1" x14ac:dyDescent="0.25"/>
    <row r="1063" ht="20.25" customHeight="1" x14ac:dyDescent="0.25"/>
    <row r="1064" ht="20.25" customHeight="1" x14ac:dyDescent="0.25"/>
    <row r="1065" ht="20.25" customHeight="1" x14ac:dyDescent="0.25"/>
  </sheetData>
  <mergeCells count="15">
    <mergeCell ref="H23:K23"/>
    <mergeCell ref="E6:G6"/>
    <mergeCell ref="H6:H7"/>
    <mergeCell ref="I6:K6"/>
    <mergeCell ref="A21:B21"/>
    <mergeCell ref="A1:K1"/>
    <mergeCell ref="A2:K2"/>
    <mergeCell ref="A3:K3"/>
    <mergeCell ref="A5:A7"/>
    <mergeCell ref="B5:B7"/>
    <mergeCell ref="C5:C7"/>
    <mergeCell ref="D5:G5"/>
    <mergeCell ref="H5:K5"/>
    <mergeCell ref="D6:D7"/>
    <mergeCell ref="I4:K4"/>
  </mergeCells>
  <pageMargins left="0.31496062992125984" right="0.31496062992125984" top="0.94488188976377963" bottom="0.55118110236220474" header="0.31496062992125984" footer="0.11811023622047245"/>
  <pageSetup paperSize="9" scale="9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workbookViewId="0">
      <selection activeCell="C14" sqref="C14"/>
    </sheetView>
  </sheetViews>
  <sheetFormatPr defaultColWidth="9.140625" defaultRowHeight="15" x14ac:dyDescent="0.25"/>
  <cols>
    <col min="1" max="1" width="6" style="230" customWidth="1"/>
    <col min="2" max="2" width="63.140625" style="147" customWidth="1"/>
    <col min="3" max="6" width="14.28515625" style="147" customWidth="1"/>
    <col min="7" max="16384" width="9.140625" style="147"/>
  </cols>
  <sheetData>
    <row r="1" spans="1:11" s="221" customFormat="1" ht="20.25" customHeight="1" x14ac:dyDescent="0.25">
      <c r="A1" s="545" t="s">
        <v>375</v>
      </c>
      <c r="B1" s="545"/>
      <c r="C1" s="545"/>
      <c r="D1" s="545"/>
      <c r="E1" s="545"/>
      <c r="F1" s="545"/>
      <c r="G1" s="229"/>
      <c r="H1" s="229"/>
      <c r="I1" s="229"/>
      <c r="J1" s="229"/>
      <c r="K1" s="229"/>
    </row>
    <row r="2" spans="1:11" ht="18.75" customHeight="1" x14ac:dyDescent="0.25">
      <c r="A2" s="548" t="s">
        <v>511</v>
      </c>
      <c r="B2" s="548"/>
      <c r="C2" s="548"/>
      <c r="D2" s="548"/>
      <c r="E2" s="548"/>
      <c r="F2" s="548"/>
    </row>
    <row r="3" spans="1:11" ht="18.75" customHeight="1" x14ac:dyDescent="0.25">
      <c r="A3" s="546" t="str">
        <f>PL07.ChiNS.HX!A3</f>
        <v>(Ban hành kèm theo Nghị quyết số 96/NQ-HĐND ngày 16/12/2022 của HĐND tỉnh)</v>
      </c>
      <c r="B3" s="546"/>
      <c r="C3" s="546"/>
      <c r="D3" s="546"/>
      <c r="E3" s="546"/>
      <c r="F3" s="546"/>
    </row>
    <row r="4" spans="1:11" ht="18.75" customHeight="1" x14ac:dyDescent="0.25">
      <c r="E4" s="547" t="s">
        <v>1</v>
      </c>
      <c r="F4" s="547"/>
    </row>
    <row r="5" spans="1:11" ht="34.5" customHeight="1" x14ac:dyDescent="0.25">
      <c r="A5" s="150" t="s">
        <v>8</v>
      </c>
      <c r="B5" s="150" t="s">
        <v>336</v>
      </c>
      <c r="C5" s="150" t="s">
        <v>10</v>
      </c>
      <c r="D5" s="150" t="s">
        <v>13</v>
      </c>
      <c r="E5" s="150" t="s">
        <v>14</v>
      </c>
      <c r="F5" s="150" t="s">
        <v>15</v>
      </c>
    </row>
    <row r="6" spans="1:11" s="231" customFormat="1" ht="23.25" customHeight="1" x14ac:dyDescent="0.25">
      <c r="A6" s="150">
        <v>1</v>
      </c>
      <c r="B6" s="155" t="s">
        <v>337</v>
      </c>
      <c r="C6" s="155">
        <f>SUM(D6:F6)</f>
        <v>40000</v>
      </c>
      <c r="D6" s="155">
        <f>+D7+D10</f>
        <v>26625</v>
      </c>
      <c r="E6" s="155">
        <f t="shared" ref="E6:F6" si="0">+E7+E10</f>
        <v>12925</v>
      </c>
      <c r="F6" s="155">
        <f t="shared" si="0"/>
        <v>450</v>
      </c>
    </row>
    <row r="7" spans="1:11" ht="30" x14ac:dyDescent="0.25">
      <c r="A7" s="232" t="s">
        <v>20</v>
      </c>
      <c r="B7" s="156" t="s">
        <v>338</v>
      </c>
      <c r="C7" s="156">
        <f t="shared" ref="C7:C16" si="1">SUM(D7:F7)</f>
        <v>30000</v>
      </c>
      <c r="D7" s="156">
        <f>+D8+D9</f>
        <v>24600</v>
      </c>
      <c r="E7" s="156">
        <f t="shared" ref="E7" si="2">+E8+E9</f>
        <v>5400</v>
      </c>
      <c r="F7" s="156"/>
    </row>
    <row r="8" spans="1:11" ht="18.75" customHeight="1" x14ac:dyDescent="0.25">
      <c r="A8" s="232" t="s">
        <v>249</v>
      </c>
      <c r="B8" s="156" t="s">
        <v>339</v>
      </c>
      <c r="C8" s="156">
        <f t="shared" si="1"/>
        <v>16500</v>
      </c>
      <c r="D8" s="156">
        <v>16500</v>
      </c>
      <c r="E8" s="156"/>
      <c r="F8" s="156"/>
    </row>
    <row r="9" spans="1:11" ht="18.75" customHeight="1" x14ac:dyDescent="0.25">
      <c r="A9" s="232" t="s">
        <v>249</v>
      </c>
      <c r="B9" s="156" t="s">
        <v>340</v>
      </c>
      <c r="C9" s="156">
        <f t="shared" si="1"/>
        <v>13500</v>
      </c>
      <c r="D9" s="156">
        <v>8100</v>
      </c>
      <c r="E9" s="156">
        <v>5400</v>
      </c>
      <c r="F9" s="156"/>
    </row>
    <row r="10" spans="1:11" ht="18.75" customHeight="1" x14ac:dyDescent="0.25">
      <c r="A10" s="232" t="s">
        <v>22</v>
      </c>
      <c r="B10" s="233" t="s">
        <v>341</v>
      </c>
      <c r="C10" s="156">
        <f t="shared" si="1"/>
        <v>10000</v>
      </c>
      <c r="D10" s="156">
        <v>2025</v>
      </c>
      <c r="E10" s="156">
        <v>7525</v>
      </c>
      <c r="F10" s="156">
        <v>450</v>
      </c>
    </row>
    <row r="11" spans="1:11" s="231" customFormat="1" ht="18.75" customHeight="1" x14ac:dyDescent="0.25">
      <c r="A11" s="150">
        <v>2</v>
      </c>
      <c r="B11" s="155" t="s">
        <v>342</v>
      </c>
      <c r="C11" s="155">
        <f>SUM(C12)</f>
        <v>27000</v>
      </c>
      <c r="D11" s="155">
        <f>SUM(D12)</f>
        <v>19710</v>
      </c>
      <c r="E11" s="155">
        <f>SUM(E12)</f>
        <v>6075</v>
      </c>
      <c r="F11" s="155">
        <f>SUM(F12)</f>
        <v>1215</v>
      </c>
    </row>
    <row r="12" spans="1:11" ht="30" x14ac:dyDescent="0.25">
      <c r="A12" s="232" t="s">
        <v>249</v>
      </c>
      <c r="B12" s="156" t="s">
        <v>343</v>
      </c>
      <c r="C12" s="156">
        <f t="shared" si="1"/>
        <v>27000</v>
      </c>
      <c r="D12" s="156">
        <v>19710</v>
      </c>
      <c r="E12" s="156">
        <v>6075</v>
      </c>
      <c r="F12" s="156">
        <v>1215</v>
      </c>
    </row>
    <row r="13" spans="1:11" s="231" customFormat="1" ht="27.75" customHeight="1" x14ac:dyDescent="0.25">
      <c r="A13" s="150">
        <v>3</v>
      </c>
      <c r="B13" s="155" t="s">
        <v>481</v>
      </c>
      <c r="C13" s="155">
        <f t="shared" si="1"/>
        <v>475000</v>
      </c>
      <c r="D13" s="155">
        <v>260500</v>
      </c>
      <c r="E13" s="155">
        <v>190750</v>
      </c>
      <c r="F13" s="155">
        <v>23750</v>
      </c>
    </row>
    <row r="14" spans="1:11" s="231" customFormat="1" ht="27.75" customHeight="1" x14ac:dyDescent="0.25">
      <c r="A14" s="150">
        <v>4</v>
      </c>
      <c r="B14" s="155" t="s">
        <v>344</v>
      </c>
      <c r="C14" s="155">
        <f t="shared" si="1"/>
        <v>110000</v>
      </c>
      <c r="D14" s="155"/>
      <c r="E14" s="155">
        <v>110000</v>
      </c>
      <c r="F14" s="155"/>
    </row>
    <row r="15" spans="1:11" s="231" customFormat="1" ht="50.25" customHeight="1" x14ac:dyDescent="0.25">
      <c r="A15" s="150">
        <v>5</v>
      </c>
      <c r="B15" s="155" t="s">
        <v>482</v>
      </c>
      <c r="C15" s="155">
        <f t="shared" si="1"/>
        <v>300000</v>
      </c>
      <c r="D15" s="155"/>
      <c r="E15" s="155">
        <v>300000</v>
      </c>
      <c r="F15" s="155"/>
    </row>
    <row r="16" spans="1:11" s="231" customFormat="1" ht="27" customHeight="1" x14ac:dyDescent="0.25">
      <c r="A16" s="150">
        <v>6</v>
      </c>
      <c r="B16" s="155" t="s">
        <v>345</v>
      </c>
      <c r="C16" s="155">
        <f t="shared" si="1"/>
        <v>848000</v>
      </c>
      <c r="D16" s="155">
        <v>167750</v>
      </c>
      <c r="E16" s="155">
        <v>328200</v>
      </c>
      <c r="F16" s="155">
        <v>352050</v>
      </c>
    </row>
    <row r="17" spans="1:6" s="231" customFormat="1" ht="30.75" customHeight="1" x14ac:dyDescent="0.25">
      <c r="A17" s="150"/>
      <c r="B17" s="150" t="s">
        <v>299</v>
      </c>
      <c r="C17" s="155">
        <f>SUM(C6,C11,C13,C14,C15,C16)</f>
        <v>1800000</v>
      </c>
      <c r="D17" s="155">
        <f>SUM(D6,D11,D13,D14,D15,D16)</f>
        <v>474585</v>
      </c>
      <c r="E17" s="155">
        <f>SUM(E6,E11,E13,E14,E15,E16)</f>
        <v>947950</v>
      </c>
      <c r="F17" s="155">
        <f>SUM(F6,F11,F13,F14,F15,F16)</f>
        <v>377465</v>
      </c>
    </row>
    <row r="18" spans="1:6" ht="18.75" customHeight="1" x14ac:dyDescent="0.25"/>
    <row r="19" spans="1:6" ht="18.75" customHeight="1" x14ac:dyDescent="0.25">
      <c r="C19" s="549"/>
      <c r="D19" s="549"/>
      <c r="E19" s="549"/>
      <c r="F19" s="549"/>
    </row>
    <row r="20" spans="1:6" ht="18.75" customHeight="1" x14ac:dyDescent="0.25"/>
    <row r="21" spans="1:6" ht="18.75" customHeight="1" x14ac:dyDescent="0.25"/>
    <row r="22" spans="1:6" ht="18.75" customHeight="1" x14ac:dyDescent="0.25"/>
    <row r="23" spans="1:6" ht="18.75" customHeight="1" x14ac:dyDescent="0.25"/>
    <row r="24" spans="1:6" ht="18.75" customHeight="1" x14ac:dyDescent="0.25"/>
    <row r="25" spans="1:6" ht="18.75" customHeight="1" x14ac:dyDescent="0.25"/>
    <row r="26" spans="1:6" ht="18.75" customHeight="1" x14ac:dyDescent="0.25"/>
    <row r="27" spans="1:6" ht="18.75" customHeight="1" x14ac:dyDescent="0.25"/>
    <row r="28" spans="1:6" ht="18.75" customHeight="1" x14ac:dyDescent="0.25"/>
    <row r="29" spans="1:6" ht="18.75" customHeight="1" x14ac:dyDescent="0.25"/>
    <row r="30" spans="1:6" ht="18.75" customHeight="1" x14ac:dyDescent="0.25"/>
    <row r="31" spans="1:6" ht="18.75" customHeight="1" x14ac:dyDescent="0.25"/>
    <row r="32" spans="1:6"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sheetData>
  <mergeCells count="5">
    <mergeCell ref="A3:F3"/>
    <mergeCell ref="E4:F4"/>
    <mergeCell ref="A2:F2"/>
    <mergeCell ref="A1:F1"/>
    <mergeCell ref="C19:F19"/>
  </mergeCells>
  <printOptions horizontalCentered="1"/>
  <pageMargins left="0.2" right="0.2" top="0.5" bottom="0.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70" zoomScaleNormal="70" workbookViewId="0">
      <selection activeCell="G12" sqref="G12"/>
    </sheetView>
  </sheetViews>
  <sheetFormatPr defaultRowHeight="16.5" x14ac:dyDescent="0.25"/>
  <cols>
    <col min="1" max="1" width="7.5703125" style="28" customWidth="1"/>
    <col min="2" max="2" width="55.5703125" style="30" customWidth="1"/>
    <col min="3" max="3" width="31" style="29" customWidth="1"/>
    <col min="4" max="4" width="11.7109375" style="30" customWidth="1"/>
    <col min="5" max="5" width="12" style="30" customWidth="1"/>
    <col min="6" max="6" width="12.7109375" style="30" customWidth="1"/>
    <col min="7" max="7" width="12.140625" style="30" customWidth="1"/>
    <col min="8" max="8" width="11.42578125" style="30" customWidth="1"/>
    <col min="9" max="9" width="11.5703125" style="30" customWidth="1"/>
    <col min="10" max="10" width="12.85546875" style="30" customWidth="1"/>
    <col min="11" max="203" width="9.140625" style="1"/>
    <col min="204" max="204" width="5.140625" style="1" customWidth="1"/>
    <col min="205" max="205" width="29.28515625" style="1" customWidth="1"/>
    <col min="206" max="209" width="0" style="1" hidden="1" customWidth="1"/>
    <col min="210" max="210" width="23.28515625" style="1" customWidth="1"/>
    <col min="211" max="211" width="17.42578125" style="1" customWidth="1"/>
    <col min="212" max="212" width="12" style="1" customWidth="1"/>
    <col min="213" max="213" width="11.140625" style="1" customWidth="1"/>
    <col min="214" max="214" width="15" style="1" customWidth="1"/>
    <col min="215" max="217" width="11.140625" style="1" customWidth="1"/>
    <col min="218" max="218" width="12.42578125" style="1" customWidth="1"/>
    <col min="219" max="219" width="10.5703125" style="1" customWidth="1"/>
    <col min="220" max="220" width="11.28515625" style="1" customWidth="1"/>
    <col min="221" max="221" width="12.140625" style="1" customWidth="1"/>
    <col min="222" max="222" width="12.42578125" style="1" customWidth="1"/>
    <col min="223" max="223" width="12.7109375" style="1" customWidth="1"/>
    <col min="224" max="224" width="12" style="1" customWidth="1"/>
    <col min="225" max="226" width="13" style="1" customWidth="1"/>
    <col min="227" max="227" width="12.7109375" style="1" customWidth="1"/>
    <col min="228" max="228" width="10.85546875" style="1" customWidth="1"/>
    <col min="229" max="229" width="13.140625" style="1" customWidth="1"/>
    <col min="230" max="230" width="14.5703125" style="1" customWidth="1"/>
    <col min="231" max="231" width="12.85546875" style="1" customWidth="1"/>
    <col min="232" max="232" width="11.28515625" style="1" customWidth="1"/>
    <col min="233" max="233" width="16.28515625" style="1" customWidth="1"/>
    <col min="234" max="234" width="14.85546875" style="1" customWidth="1"/>
    <col min="235" max="235" width="14" style="1" customWidth="1"/>
    <col min="236" max="236" width="11" style="1" customWidth="1"/>
    <col min="237" max="237" width="13.85546875" style="1" customWidth="1"/>
    <col min="238" max="238" width="32" style="1" customWidth="1"/>
    <col min="239" max="241" width="9.140625" style="1"/>
    <col min="242" max="242" width="12.28515625" style="1" customWidth="1"/>
    <col min="243" max="244" width="16.7109375" style="1" bestFit="1" customWidth="1"/>
    <col min="245" max="459" width="9.140625" style="1"/>
    <col min="460" max="460" width="5.140625" style="1" customWidth="1"/>
    <col min="461" max="461" width="29.28515625" style="1" customWidth="1"/>
    <col min="462" max="465" width="0" style="1" hidden="1" customWidth="1"/>
    <col min="466" max="466" width="23.28515625" style="1" customWidth="1"/>
    <col min="467" max="467" width="17.42578125" style="1" customWidth="1"/>
    <col min="468" max="468" width="12" style="1" customWidth="1"/>
    <col min="469" max="469" width="11.140625" style="1" customWidth="1"/>
    <col min="470" max="470" width="15" style="1" customWidth="1"/>
    <col min="471" max="473" width="11.140625" style="1" customWidth="1"/>
    <col min="474" max="474" width="12.42578125" style="1" customWidth="1"/>
    <col min="475" max="475" width="10.5703125" style="1" customWidth="1"/>
    <col min="476" max="476" width="11.28515625" style="1" customWidth="1"/>
    <col min="477" max="477" width="12.140625" style="1" customWidth="1"/>
    <col min="478" max="478" width="12.42578125" style="1" customWidth="1"/>
    <col min="479" max="479" width="12.7109375" style="1" customWidth="1"/>
    <col min="480" max="480" width="12" style="1" customWidth="1"/>
    <col min="481" max="482" width="13" style="1" customWidth="1"/>
    <col min="483" max="483" width="12.7109375" style="1" customWidth="1"/>
    <col min="484" max="484" width="10.85546875" style="1" customWidth="1"/>
    <col min="485" max="485" width="13.140625" style="1" customWidth="1"/>
    <col min="486" max="486" width="14.5703125" style="1" customWidth="1"/>
    <col min="487" max="487" width="12.85546875" style="1" customWidth="1"/>
    <col min="488" max="488" width="11.28515625" style="1" customWidth="1"/>
    <col min="489" max="489" width="16.28515625" style="1" customWidth="1"/>
    <col min="490" max="490" width="14.85546875" style="1" customWidth="1"/>
    <col min="491" max="491" width="14" style="1" customWidth="1"/>
    <col min="492" max="492" width="11" style="1" customWidth="1"/>
    <col min="493" max="493" width="13.85546875" style="1" customWidth="1"/>
    <col min="494" max="494" width="32" style="1" customWidth="1"/>
    <col min="495" max="497" width="9.140625" style="1"/>
    <col min="498" max="498" width="12.28515625" style="1" customWidth="1"/>
    <col min="499" max="500" width="16.7109375" style="1" bestFit="1" customWidth="1"/>
    <col min="501" max="715" width="9.140625" style="1"/>
    <col min="716" max="716" width="5.140625" style="1" customWidth="1"/>
    <col min="717" max="717" width="29.28515625" style="1" customWidth="1"/>
    <col min="718" max="721" width="0" style="1" hidden="1" customWidth="1"/>
    <col min="722" max="722" width="23.28515625" style="1" customWidth="1"/>
    <col min="723" max="723" width="17.42578125" style="1" customWidth="1"/>
    <col min="724" max="724" width="12" style="1" customWidth="1"/>
    <col min="725" max="725" width="11.140625" style="1" customWidth="1"/>
    <col min="726" max="726" width="15" style="1" customWidth="1"/>
    <col min="727" max="729" width="11.140625" style="1" customWidth="1"/>
    <col min="730" max="730" width="12.42578125" style="1" customWidth="1"/>
    <col min="731" max="731" width="10.5703125" style="1" customWidth="1"/>
    <col min="732" max="732" width="11.28515625" style="1" customWidth="1"/>
    <col min="733" max="733" width="12.140625" style="1" customWidth="1"/>
    <col min="734" max="734" width="12.42578125" style="1" customWidth="1"/>
    <col min="735" max="735" width="12.7109375" style="1" customWidth="1"/>
    <col min="736" max="736" width="12" style="1" customWidth="1"/>
    <col min="737" max="738" width="13" style="1" customWidth="1"/>
    <col min="739" max="739" width="12.7109375" style="1" customWidth="1"/>
    <col min="740" max="740" width="10.85546875" style="1" customWidth="1"/>
    <col min="741" max="741" width="13.140625" style="1" customWidth="1"/>
    <col min="742" max="742" width="14.5703125" style="1" customWidth="1"/>
    <col min="743" max="743" width="12.85546875" style="1" customWidth="1"/>
    <col min="744" max="744" width="11.28515625" style="1" customWidth="1"/>
    <col min="745" max="745" width="16.28515625" style="1" customWidth="1"/>
    <col min="746" max="746" width="14.85546875" style="1" customWidth="1"/>
    <col min="747" max="747" width="14" style="1" customWidth="1"/>
    <col min="748" max="748" width="11" style="1" customWidth="1"/>
    <col min="749" max="749" width="13.85546875" style="1" customWidth="1"/>
    <col min="750" max="750" width="32" style="1" customWidth="1"/>
    <col min="751" max="753" width="9.140625" style="1"/>
    <col min="754" max="754" width="12.28515625" style="1" customWidth="1"/>
    <col min="755" max="756" width="16.7109375" style="1" bestFit="1" customWidth="1"/>
    <col min="757" max="971" width="9.140625" style="1"/>
    <col min="972" max="972" width="5.140625" style="1" customWidth="1"/>
    <col min="973" max="973" width="29.28515625" style="1" customWidth="1"/>
    <col min="974" max="977" width="0" style="1" hidden="1" customWidth="1"/>
    <col min="978" max="978" width="23.28515625" style="1" customWidth="1"/>
    <col min="979" max="979" width="17.42578125" style="1" customWidth="1"/>
    <col min="980" max="980" width="12" style="1" customWidth="1"/>
    <col min="981" max="981" width="11.140625" style="1" customWidth="1"/>
    <col min="982" max="982" width="15" style="1" customWidth="1"/>
    <col min="983" max="985" width="11.140625" style="1" customWidth="1"/>
    <col min="986" max="986" width="12.42578125" style="1" customWidth="1"/>
    <col min="987" max="987" width="10.5703125" style="1" customWidth="1"/>
    <col min="988" max="988" width="11.28515625" style="1" customWidth="1"/>
    <col min="989" max="989" width="12.140625" style="1" customWidth="1"/>
    <col min="990" max="990" width="12.42578125" style="1" customWidth="1"/>
    <col min="991" max="991" width="12.7109375" style="1" customWidth="1"/>
    <col min="992" max="992" width="12" style="1" customWidth="1"/>
    <col min="993" max="994" width="13" style="1" customWidth="1"/>
    <col min="995" max="995" width="12.7109375" style="1" customWidth="1"/>
    <col min="996" max="996" width="10.85546875" style="1" customWidth="1"/>
    <col min="997" max="997" width="13.140625" style="1" customWidth="1"/>
    <col min="998" max="998" width="14.5703125" style="1" customWidth="1"/>
    <col min="999" max="999" width="12.85546875" style="1" customWidth="1"/>
    <col min="1000" max="1000" width="11.28515625" style="1" customWidth="1"/>
    <col min="1001" max="1001" width="16.28515625" style="1" customWidth="1"/>
    <col min="1002" max="1002" width="14.85546875" style="1" customWidth="1"/>
    <col min="1003" max="1003" width="14" style="1" customWidth="1"/>
    <col min="1004" max="1004" width="11" style="1" customWidth="1"/>
    <col min="1005" max="1005" width="13.85546875" style="1" customWidth="1"/>
    <col min="1006" max="1006" width="32" style="1" customWidth="1"/>
    <col min="1007" max="1009" width="9.140625" style="1"/>
    <col min="1010" max="1010" width="12.28515625" style="1" customWidth="1"/>
    <col min="1011" max="1012" width="16.7109375" style="1" bestFit="1" customWidth="1"/>
    <col min="1013" max="1227" width="9.140625" style="1"/>
    <col min="1228" max="1228" width="5.140625" style="1" customWidth="1"/>
    <col min="1229" max="1229" width="29.28515625" style="1" customWidth="1"/>
    <col min="1230" max="1233" width="0" style="1" hidden="1" customWidth="1"/>
    <col min="1234" max="1234" width="23.28515625" style="1" customWidth="1"/>
    <col min="1235" max="1235" width="17.42578125" style="1" customWidth="1"/>
    <col min="1236" max="1236" width="12" style="1" customWidth="1"/>
    <col min="1237" max="1237" width="11.140625" style="1" customWidth="1"/>
    <col min="1238" max="1238" width="15" style="1" customWidth="1"/>
    <col min="1239" max="1241" width="11.140625" style="1" customWidth="1"/>
    <col min="1242" max="1242" width="12.42578125" style="1" customWidth="1"/>
    <col min="1243" max="1243" width="10.5703125" style="1" customWidth="1"/>
    <col min="1244" max="1244" width="11.28515625" style="1" customWidth="1"/>
    <col min="1245" max="1245" width="12.140625" style="1" customWidth="1"/>
    <col min="1246" max="1246" width="12.42578125" style="1" customWidth="1"/>
    <col min="1247" max="1247" width="12.7109375" style="1" customWidth="1"/>
    <col min="1248" max="1248" width="12" style="1" customWidth="1"/>
    <col min="1249" max="1250" width="13" style="1" customWidth="1"/>
    <col min="1251" max="1251" width="12.7109375" style="1" customWidth="1"/>
    <col min="1252" max="1252" width="10.85546875" style="1" customWidth="1"/>
    <col min="1253" max="1253" width="13.140625" style="1" customWidth="1"/>
    <col min="1254" max="1254" width="14.5703125" style="1" customWidth="1"/>
    <col min="1255" max="1255" width="12.85546875" style="1" customWidth="1"/>
    <col min="1256" max="1256" width="11.28515625" style="1" customWidth="1"/>
    <col min="1257" max="1257" width="16.28515625" style="1" customWidth="1"/>
    <col min="1258" max="1258" width="14.85546875" style="1" customWidth="1"/>
    <col min="1259" max="1259" width="14" style="1" customWidth="1"/>
    <col min="1260" max="1260" width="11" style="1" customWidth="1"/>
    <col min="1261" max="1261" width="13.85546875" style="1" customWidth="1"/>
    <col min="1262" max="1262" width="32" style="1" customWidth="1"/>
    <col min="1263" max="1265" width="9.140625" style="1"/>
    <col min="1266" max="1266" width="12.28515625" style="1" customWidth="1"/>
    <col min="1267" max="1268" width="16.7109375" style="1" bestFit="1" customWidth="1"/>
    <col min="1269" max="1483" width="9.140625" style="1"/>
    <col min="1484" max="1484" width="5.140625" style="1" customWidth="1"/>
    <col min="1485" max="1485" width="29.28515625" style="1" customWidth="1"/>
    <col min="1486" max="1489" width="0" style="1" hidden="1" customWidth="1"/>
    <col min="1490" max="1490" width="23.28515625" style="1" customWidth="1"/>
    <col min="1491" max="1491" width="17.42578125" style="1" customWidth="1"/>
    <col min="1492" max="1492" width="12" style="1" customWidth="1"/>
    <col min="1493" max="1493" width="11.140625" style="1" customWidth="1"/>
    <col min="1494" max="1494" width="15" style="1" customWidth="1"/>
    <col min="1495" max="1497" width="11.140625" style="1" customWidth="1"/>
    <col min="1498" max="1498" width="12.42578125" style="1" customWidth="1"/>
    <col min="1499" max="1499" width="10.5703125" style="1" customWidth="1"/>
    <col min="1500" max="1500" width="11.28515625" style="1" customWidth="1"/>
    <col min="1501" max="1501" width="12.140625" style="1" customWidth="1"/>
    <col min="1502" max="1502" width="12.42578125" style="1" customWidth="1"/>
    <col min="1503" max="1503" width="12.7109375" style="1" customWidth="1"/>
    <col min="1504" max="1504" width="12" style="1" customWidth="1"/>
    <col min="1505" max="1506" width="13" style="1" customWidth="1"/>
    <col min="1507" max="1507" width="12.7109375" style="1" customWidth="1"/>
    <col min="1508" max="1508" width="10.85546875" style="1" customWidth="1"/>
    <col min="1509" max="1509" width="13.140625" style="1" customWidth="1"/>
    <col min="1510" max="1510" width="14.5703125" style="1" customWidth="1"/>
    <col min="1511" max="1511" width="12.85546875" style="1" customWidth="1"/>
    <col min="1512" max="1512" width="11.28515625" style="1" customWidth="1"/>
    <col min="1513" max="1513" width="16.28515625" style="1" customWidth="1"/>
    <col min="1514" max="1514" width="14.85546875" style="1" customWidth="1"/>
    <col min="1515" max="1515" width="14" style="1" customWidth="1"/>
    <col min="1516" max="1516" width="11" style="1" customWidth="1"/>
    <col min="1517" max="1517" width="13.85546875" style="1" customWidth="1"/>
    <col min="1518" max="1518" width="32" style="1" customWidth="1"/>
    <col min="1519" max="1521" width="9.140625" style="1"/>
    <col min="1522" max="1522" width="12.28515625" style="1" customWidth="1"/>
    <col min="1523" max="1524" width="16.7109375" style="1" bestFit="1" customWidth="1"/>
    <col min="1525" max="1739" width="9.140625" style="1"/>
    <col min="1740" max="1740" width="5.140625" style="1" customWidth="1"/>
    <col min="1741" max="1741" width="29.28515625" style="1" customWidth="1"/>
    <col min="1742" max="1745" width="0" style="1" hidden="1" customWidth="1"/>
    <col min="1746" max="1746" width="23.28515625" style="1" customWidth="1"/>
    <col min="1747" max="1747" width="17.42578125" style="1" customWidth="1"/>
    <col min="1748" max="1748" width="12" style="1" customWidth="1"/>
    <col min="1749" max="1749" width="11.140625" style="1" customWidth="1"/>
    <col min="1750" max="1750" width="15" style="1" customWidth="1"/>
    <col min="1751" max="1753" width="11.140625" style="1" customWidth="1"/>
    <col min="1754" max="1754" width="12.42578125" style="1" customWidth="1"/>
    <col min="1755" max="1755" width="10.5703125" style="1" customWidth="1"/>
    <col min="1756" max="1756" width="11.28515625" style="1" customWidth="1"/>
    <col min="1757" max="1757" width="12.140625" style="1" customWidth="1"/>
    <col min="1758" max="1758" width="12.42578125" style="1" customWidth="1"/>
    <col min="1759" max="1759" width="12.7109375" style="1" customWidth="1"/>
    <col min="1760" max="1760" width="12" style="1" customWidth="1"/>
    <col min="1761" max="1762" width="13" style="1" customWidth="1"/>
    <col min="1763" max="1763" width="12.7109375" style="1" customWidth="1"/>
    <col min="1764" max="1764" width="10.85546875" style="1" customWidth="1"/>
    <col min="1765" max="1765" width="13.140625" style="1" customWidth="1"/>
    <col min="1766" max="1766" width="14.5703125" style="1" customWidth="1"/>
    <col min="1767" max="1767" width="12.85546875" style="1" customWidth="1"/>
    <col min="1768" max="1768" width="11.28515625" style="1" customWidth="1"/>
    <col min="1769" max="1769" width="16.28515625" style="1" customWidth="1"/>
    <col min="1770" max="1770" width="14.85546875" style="1" customWidth="1"/>
    <col min="1771" max="1771" width="14" style="1" customWidth="1"/>
    <col min="1772" max="1772" width="11" style="1" customWidth="1"/>
    <col min="1773" max="1773" width="13.85546875" style="1" customWidth="1"/>
    <col min="1774" max="1774" width="32" style="1" customWidth="1"/>
    <col min="1775" max="1777" width="9.140625" style="1"/>
    <col min="1778" max="1778" width="12.28515625" style="1" customWidth="1"/>
    <col min="1779" max="1780" width="16.7109375" style="1" bestFit="1" customWidth="1"/>
    <col min="1781" max="1995" width="9.140625" style="1"/>
    <col min="1996" max="1996" width="5.140625" style="1" customWidth="1"/>
    <col min="1997" max="1997" width="29.28515625" style="1" customWidth="1"/>
    <col min="1998" max="2001" width="0" style="1" hidden="1" customWidth="1"/>
    <col min="2002" max="2002" width="23.28515625" style="1" customWidth="1"/>
    <col min="2003" max="2003" width="17.42578125" style="1" customWidth="1"/>
    <col min="2004" max="2004" width="12" style="1" customWidth="1"/>
    <col min="2005" max="2005" width="11.140625" style="1" customWidth="1"/>
    <col min="2006" max="2006" width="15" style="1" customWidth="1"/>
    <col min="2007" max="2009" width="11.140625" style="1" customWidth="1"/>
    <col min="2010" max="2010" width="12.42578125" style="1" customWidth="1"/>
    <col min="2011" max="2011" width="10.5703125" style="1" customWidth="1"/>
    <col min="2012" max="2012" width="11.28515625" style="1" customWidth="1"/>
    <col min="2013" max="2013" width="12.140625" style="1" customWidth="1"/>
    <col min="2014" max="2014" width="12.42578125" style="1" customWidth="1"/>
    <col min="2015" max="2015" width="12.7109375" style="1" customWidth="1"/>
    <col min="2016" max="2016" width="12" style="1" customWidth="1"/>
    <col min="2017" max="2018" width="13" style="1" customWidth="1"/>
    <col min="2019" max="2019" width="12.7109375" style="1" customWidth="1"/>
    <col min="2020" max="2020" width="10.85546875" style="1" customWidth="1"/>
    <col min="2021" max="2021" width="13.140625" style="1" customWidth="1"/>
    <col min="2022" max="2022" width="14.5703125" style="1" customWidth="1"/>
    <col min="2023" max="2023" width="12.85546875" style="1" customWidth="1"/>
    <col min="2024" max="2024" width="11.28515625" style="1" customWidth="1"/>
    <col min="2025" max="2025" width="16.28515625" style="1" customWidth="1"/>
    <col min="2026" max="2026" width="14.85546875" style="1" customWidth="1"/>
    <col min="2027" max="2027" width="14" style="1" customWidth="1"/>
    <col min="2028" max="2028" width="11" style="1" customWidth="1"/>
    <col min="2029" max="2029" width="13.85546875" style="1" customWidth="1"/>
    <col min="2030" max="2030" width="32" style="1" customWidth="1"/>
    <col min="2031" max="2033" width="9.140625" style="1"/>
    <col min="2034" max="2034" width="12.28515625" style="1" customWidth="1"/>
    <col min="2035" max="2036" width="16.7109375" style="1" bestFit="1" customWidth="1"/>
    <col min="2037" max="2251" width="9.140625" style="1"/>
    <col min="2252" max="2252" width="5.140625" style="1" customWidth="1"/>
    <col min="2253" max="2253" width="29.28515625" style="1" customWidth="1"/>
    <col min="2254" max="2257" width="0" style="1" hidden="1" customWidth="1"/>
    <col min="2258" max="2258" width="23.28515625" style="1" customWidth="1"/>
    <col min="2259" max="2259" width="17.42578125" style="1" customWidth="1"/>
    <col min="2260" max="2260" width="12" style="1" customWidth="1"/>
    <col min="2261" max="2261" width="11.140625" style="1" customWidth="1"/>
    <col min="2262" max="2262" width="15" style="1" customWidth="1"/>
    <col min="2263" max="2265" width="11.140625" style="1" customWidth="1"/>
    <col min="2266" max="2266" width="12.42578125" style="1" customWidth="1"/>
    <col min="2267" max="2267" width="10.5703125" style="1" customWidth="1"/>
    <col min="2268" max="2268" width="11.28515625" style="1" customWidth="1"/>
    <col min="2269" max="2269" width="12.140625" style="1" customWidth="1"/>
    <col min="2270" max="2270" width="12.42578125" style="1" customWidth="1"/>
    <col min="2271" max="2271" width="12.7109375" style="1" customWidth="1"/>
    <col min="2272" max="2272" width="12" style="1" customWidth="1"/>
    <col min="2273" max="2274" width="13" style="1" customWidth="1"/>
    <col min="2275" max="2275" width="12.7109375" style="1" customWidth="1"/>
    <col min="2276" max="2276" width="10.85546875" style="1" customWidth="1"/>
    <col min="2277" max="2277" width="13.140625" style="1" customWidth="1"/>
    <col min="2278" max="2278" width="14.5703125" style="1" customWidth="1"/>
    <col min="2279" max="2279" width="12.85546875" style="1" customWidth="1"/>
    <col min="2280" max="2280" width="11.28515625" style="1" customWidth="1"/>
    <col min="2281" max="2281" width="16.28515625" style="1" customWidth="1"/>
    <col min="2282" max="2282" width="14.85546875" style="1" customWidth="1"/>
    <col min="2283" max="2283" width="14" style="1" customWidth="1"/>
    <col min="2284" max="2284" width="11" style="1" customWidth="1"/>
    <col min="2285" max="2285" width="13.85546875" style="1" customWidth="1"/>
    <col min="2286" max="2286" width="32" style="1" customWidth="1"/>
    <col min="2287" max="2289" width="9.140625" style="1"/>
    <col min="2290" max="2290" width="12.28515625" style="1" customWidth="1"/>
    <col min="2291" max="2292" width="16.7109375" style="1" bestFit="1" customWidth="1"/>
    <col min="2293" max="2507" width="9.140625" style="1"/>
    <col min="2508" max="2508" width="5.140625" style="1" customWidth="1"/>
    <col min="2509" max="2509" width="29.28515625" style="1" customWidth="1"/>
    <col min="2510" max="2513" width="0" style="1" hidden="1" customWidth="1"/>
    <col min="2514" max="2514" width="23.28515625" style="1" customWidth="1"/>
    <col min="2515" max="2515" width="17.42578125" style="1" customWidth="1"/>
    <col min="2516" max="2516" width="12" style="1" customWidth="1"/>
    <col min="2517" max="2517" width="11.140625" style="1" customWidth="1"/>
    <col min="2518" max="2518" width="15" style="1" customWidth="1"/>
    <col min="2519" max="2521" width="11.140625" style="1" customWidth="1"/>
    <col min="2522" max="2522" width="12.42578125" style="1" customWidth="1"/>
    <col min="2523" max="2523" width="10.5703125" style="1" customWidth="1"/>
    <col min="2524" max="2524" width="11.28515625" style="1" customWidth="1"/>
    <col min="2525" max="2525" width="12.140625" style="1" customWidth="1"/>
    <col min="2526" max="2526" width="12.42578125" style="1" customWidth="1"/>
    <col min="2527" max="2527" width="12.7109375" style="1" customWidth="1"/>
    <col min="2528" max="2528" width="12" style="1" customWidth="1"/>
    <col min="2529" max="2530" width="13" style="1" customWidth="1"/>
    <col min="2531" max="2531" width="12.7109375" style="1" customWidth="1"/>
    <col min="2532" max="2532" width="10.85546875" style="1" customWidth="1"/>
    <col min="2533" max="2533" width="13.140625" style="1" customWidth="1"/>
    <col min="2534" max="2534" width="14.5703125" style="1" customWidth="1"/>
    <col min="2535" max="2535" width="12.85546875" style="1" customWidth="1"/>
    <col min="2536" max="2536" width="11.28515625" style="1" customWidth="1"/>
    <col min="2537" max="2537" width="16.28515625" style="1" customWidth="1"/>
    <col min="2538" max="2538" width="14.85546875" style="1" customWidth="1"/>
    <col min="2539" max="2539" width="14" style="1" customWidth="1"/>
    <col min="2540" max="2540" width="11" style="1" customWidth="1"/>
    <col min="2541" max="2541" width="13.85546875" style="1" customWidth="1"/>
    <col min="2542" max="2542" width="32" style="1" customWidth="1"/>
    <col min="2543" max="2545" width="9.140625" style="1"/>
    <col min="2546" max="2546" width="12.28515625" style="1" customWidth="1"/>
    <col min="2547" max="2548" width="16.7109375" style="1" bestFit="1" customWidth="1"/>
    <col min="2549" max="2763" width="9.140625" style="1"/>
    <col min="2764" max="2764" width="5.140625" style="1" customWidth="1"/>
    <col min="2765" max="2765" width="29.28515625" style="1" customWidth="1"/>
    <col min="2766" max="2769" width="0" style="1" hidden="1" customWidth="1"/>
    <col min="2770" max="2770" width="23.28515625" style="1" customWidth="1"/>
    <col min="2771" max="2771" width="17.42578125" style="1" customWidth="1"/>
    <col min="2772" max="2772" width="12" style="1" customWidth="1"/>
    <col min="2773" max="2773" width="11.140625" style="1" customWidth="1"/>
    <col min="2774" max="2774" width="15" style="1" customWidth="1"/>
    <col min="2775" max="2777" width="11.140625" style="1" customWidth="1"/>
    <col min="2778" max="2778" width="12.42578125" style="1" customWidth="1"/>
    <col min="2779" max="2779" width="10.5703125" style="1" customWidth="1"/>
    <col min="2780" max="2780" width="11.28515625" style="1" customWidth="1"/>
    <col min="2781" max="2781" width="12.140625" style="1" customWidth="1"/>
    <col min="2782" max="2782" width="12.42578125" style="1" customWidth="1"/>
    <col min="2783" max="2783" width="12.7109375" style="1" customWidth="1"/>
    <col min="2784" max="2784" width="12" style="1" customWidth="1"/>
    <col min="2785" max="2786" width="13" style="1" customWidth="1"/>
    <col min="2787" max="2787" width="12.7109375" style="1" customWidth="1"/>
    <col min="2788" max="2788" width="10.85546875" style="1" customWidth="1"/>
    <col min="2789" max="2789" width="13.140625" style="1" customWidth="1"/>
    <col min="2790" max="2790" width="14.5703125" style="1" customWidth="1"/>
    <col min="2791" max="2791" width="12.85546875" style="1" customWidth="1"/>
    <col min="2792" max="2792" width="11.28515625" style="1" customWidth="1"/>
    <col min="2793" max="2793" width="16.28515625" style="1" customWidth="1"/>
    <col min="2794" max="2794" width="14.85546875" style="1" customWidth="1"/>
    <col min="2795" max="2795" width="14" style="1" customWidth="1"/>
    <col min="2796" max="2796" width="11" style="1" customWidth="1"/>
    <col min="2797" max="2797" width="13.85546875" style="1" customWidth="1"/>
    <col min="2798" max="2798" width="32" style="1" customWidth="1"/>
    <col min="2799" max="2801" width="9.140625" style="1"/>
    <col min="2802" max="2802" width="12.28515625" style="1" customWidth="1"/>
    <col min="2803" max="2804" width="16.7109375" style="1" bestFit="1" customWidth="1"/>
    <col min="2805" max="3019" width="9.140625" style="1"/>
    <col min="3020" max="3020" width="5.140625" style="1" customWidth="1"/>
    <col min="3021" max="3021" width="29.28515625" style="1" customWidth="1"/>
    <col min="3022" max="3025" width="0" style="1" hidden="1" customWidth="1"/>
    <col min="3026" max="3026" width="23.28515625" style="1" customWidth="1"/>
    <col min="3027" max="3027" width="17.42578125" style="1" customWidth="1"/>
    <col min="3028" max="3028" width="12" style="1" customWidth="1"/>
    <col min="3029" max="3029" width="11.140625" style="1" customWidth="1"/>
    <col min="3030" max="3030" width="15" style="1" customWidth="1"/>
    <col min="3031" max="3033" width="11.140625" style="1" customWidth="1"/>
    <col min="3034" max="3034" width="12.42578125" style="1" customWidth="1"/>
    <col min="3035" max="3035" width="10.5703125" style="1" customWidth="1"/>
    <col min="3036" max="3036" width="11.28515625" style="1" customWidth="1"/>
    <col min="3037" max="3037" width="12.140625" style="1" customWidth="1"/>
    <col min="3038" max="3038" width="12.42578125" style="1" customWidth="1"/>
    <col min="3039" max="3039" width="12.7109375" style="1" customWidth="1"/>
    <col min="3040" max="3040" width="12" style="1" customWidth="1"/>
    <col min="3041" max="3042" width="13" style="1" customWidth="1"/>
    <col min="3043" max="3043" width="12.7109375" style="1" customWidth="1"/>
    <col min="3044" max="3044" width="10.85546875" style="1" customWidth="1"/>
    <col min="3045" max="3045" width="13.140625" style="1" customWidth="1"/>
    <col min="3046" max="3046" width="14.5703125" style="1" customWidth="1"/>
    <col min="3047" max="3047" width="12.85546875" style="1" customWidth="1"/>
    <col min="3048" max="3048" width="11.28515625" style="1" customWidth="1"/>
    <col min="3049" max="3049" width="16.28515625" style="1" customWidth="1"/>
    <col min="3050" max="3050" width="14.85546875" style="1" customWidth="1"/>
    <col min="3051" max="3051" width="14" style="1" customWidth="1"/>
    <col min="3052" max="3052" width="11" style="1" customWidth="1"/>
    <col min="3053" max="3053" width="13.85546875" style="1" customWidth="1"/>
    <col min="3054" max="3054" width="32" style="1" customWidth="1"/>
    <col min="3055" max="3057" width="9.140625" style="1"/>
    <col min="3058" max="3058" width="12.28515625" style="1" customWidth="1"/>
    <col min="3059" max="3060" width="16.7109375" style="1" bestFit="1" customWidth="1"/>
    <col min="3061" max="3275" width="9.140625" style="1"/>
    <col min="3276" max="3276" width="5.140625" style="1" customWidth="1"/>
    <col min="3277" max="3277" width="29.28515625" style="1" customWidth="1"/>
    <col min="3278" max="3281" width="0" style="1" hidden="1" customWidth="1"/>
    <col min="3282" max="3282" width="23.28515625" style="1" customWidth="1"/>
    <col min="3283" max="3283" width="17.42578125" style="1" customWidth="1"/>
    <col min="3284" max="3284" width="12" style="1" customWidth="1"/>
    <col min="3285" max="3285" width="11.140625" style="1" customWidth="1"/>
    <col min="3286" max="3286" width="15" style="1" customWidth="1"/>
    <col min="3287" max="3289" width="11.140625" style="1" customWidth="1"/>
    <col min="3290" max="3290" width="12.42578125" style="1" customWidth="1"/>
    <col min="3291" max="3291" width="10.5703125" style="1" customWidth="1"/>
    <col min="3292" max="3292" width="11.28515625" style="1" customWidth="1"/>
    <col min="3293" max="3293" width="12.140625" style="1" customWidth="1"/>
    <col min="3294" max="3294" width="12.42578125" style="1" customWidth="1"/>
    <col min="3295" max="3295" width="12.7109375" style="1" customWidth="1"/>
    <col min="3296" max="3296" width="12" style="1" customWidth="1"/>
    <col min="3297" max="3298" width="13" style="1" customWidth="1"/>
    <col min="3299" max="3299" width="12.7109375" style="1" customWidth="1"/>
    <col min="3300" max="3300" width="10.85546875" style="1" customWidth="1"/>
    <col min="3301" max="3301" width="13.140625" style="1" customWidth="1"/>
    <col min="3302" max="3302" width="14.5703125" style="1" customWidth="1"/>
    <col min="3303" max="3303" width="12.85546875" style="1" customWidth="1"/>
    <col min="3304" max="3304" width="11.28515625" style="1" customWidth="1"/>
    <col min="3305" max="3305" width="16.28515625" style="1" customWidth="1"/>
    <col min="3306" max="3306" width="14.85546875" style="1" customWidth="1"/>
    <col min="3307" max="3307" width="14" style="1" customWidth="1"/>
    <col min="3308" max="3308" width="11" style="1" customWidth="1"/>
    <col min="3309" max="3309" width="13.85546875" style="1" customWidth="1"/>
    <col min="3310" max="3310" width="32" style="1" customWidth="1"/>
    <col min="3311" max="3313" width="9.140625" style="1"/>
    <col min="3314" max="3314" width="12.28515625" style="1" customWidth="1"/>
    <col min="3315" max="3316" width="16.7109375" style="1" bestFit="1" customWidth="1"/>
    <col min="3317" max="3531" width="9.140625" style="1"/>
    <col min="3532" max="3532" width="5.140625" style="1" customWidth="1"/>
    <col min="3533" max="3533" width="29.28515625" style="1" customWidth="1"/>
    <col min="3534" max="3537" width="0" style="1" hidden="1" customWidth="1"/>
    <col min="3538" max="3538" width="23.28515625" style="1" customWidth="1"/>
    <col min="3539" max="3539" width="17.42578125" style="1" customWidth="1"/>
    <col min="3540" max="3540" width="12" style="1" customWidth="1"/>
    <col min="3541" max="3541" width="11.140625" style="1" customWidth="1"/>
    <col min="3542" max="3542" width="15" style="1" customWidth="1"/>
    <col min="3543" max="3545" width="11.140625" style="1" customWidth="1"/>
    <col min="3546" max="3546" width="12.42578125" style="1" customWidth="1"/>
    <col min="3547" max="3547" width="10.5703125" style="1" customWidth="1"/>
    <col min="3548" max="3548" width="11.28515625" style="1" customWidth="1"/>
    <col min="3549" max="3549" width="12.140625" style="1" customWidth="1"/>
    <col min="3550" max="3550" width="12.42578125" style="1" customWidth="1"/>
    <col min="3551" max="3551" width="12.7109375" style="1" customWidth="1"/>
    <col min="3552" max="3552" width="12" style="1" customWidth="1"/>
    <col min="3553" max="3554" width="13" style="1" customWidth="1"/>
    <col min="3555" max="3555" width="12.7109375" style="1" customWidth="1"/>
    <col min="3556" max="3556" width="10.85546875" style="1" customWidth="1"/>
    <col min="3557" max="3557" width="13.140625" style="1" customWidth="1"/>
    <col min="3558" max="3558" width="14.5703125" style="1" customWidth="1"/>
    <col min="3559" max="3559" width="12.85546875" style="1" customWidth="1"/>
    <col min="3560" max="3560" width="11.28515625" style="1" customWidth="1"/>
    <col min="3561" max="3561" width="16.28515625" style="1" customWidth="1"/>
    <col min="3562" max="3562" width="14.85546875" style="1" customWidth="1"/>
    <col min="3563" max="3563" width="14" style="1" customWidth="1"/>
    <col min="3564" max="3564" width="11" style="1" customWidth="1"/>
    <col min="3565" max="3565" width="13.85546875" style="1" customWidth="1"/>
    <col min="3566" max="3566" width="32" style="1" customWidth="1"/>
    <col min="3567" max="3569" width="9.140625" style="1"/>
    <col min="3570" max="3570" width="12.28515625" style="1" customWidth="1"/>
    <col min="3571" max="3572" width="16.7109375" style="1" bestFit="1" customWidth="1"/>
    <col min="3573" max="3787" width="9.140625" style="1"/>
    <col min="3788" max="3788" width="5.140625" style="1" customWidth="1"/>
    <col min="3789" max="3789" width="29.28515625" style="1" customWidth="1"/>
    <col min="3790" max="3793" width="0" style="1" hidden="1" customWidth="1"/>
    <col min="3794" max="3794" width="23.28515625" style="1" customWidth="1"/>
    <col min="3795" max="3795" width="17.42578125" style="1" customWidth="1"/>
    <col min="3796" max="3796" width="12" style="1" customWidth="1"/>
    <col min="3797" max="3797" width="11.140625" style="1" customWidth="1"/>
    <col min="3798" max="3798" width="15" style="1" customWidth="1"/>
    <col min="3799" max="3801" width="11.140625" style="1" customWidth="1"/>
    <col min="3802" max="3802" width="12.42578125" style="1" customWidth="1"/>
    <col min="3803" max="3803" width="10.5703125" style="1" customWidth="1"/>
    <col min="3804" max="3804" width="11.28515625" style="1" customWidth="1"/>
    <col min="3805" max="3805" width="12.140625" style="1" customWidth="1"/>
    <col min="3806" max="3806" width="12.42578125" style="1" customWidth="1"/>
    <col min="3807" max="3807" width="12.7109375" style="1" customWidth="1"/>
    <col min="3808" max="3808" width="12" style="1" customWidth="1"/>
    <col min="3809" max="3810" width="13" style="1" customWidth="1"/>
    <col min="3811" max="3811" width="12.7109375" style="1" customWidth="1"/>
    <col min="3812" max="3812" width="10.85546875" style="1" customWidth="1"/>
    <col min="3813" max="3813" width="13.140625" style="1" customWidth="1"/>
    <col min="3814" max="3814" width="14.5703125" style="1" customWidth="1"/>
    <col min="3815" max="3815" width="12.85546875" style="1" customWidth="1"/>
    <col min="3816" max="3816" width="11.28515625" style="1" customWidth="1"/>
    <col min="3817" max="3817" width="16.28515625" style="1" customWidth="1"/>
    <col min="3818" max="3818" width="14.85546875" style="1" customWidth="1"/>
    <col min="3819" max="3819" width="14" style="1" customWidth="1"/>
    <col min="3820" max="3820" width="11" style="1" customWidth="1"/>
    <col min="3821" max="3821" width="13.85546875" style="1" customWidth="1"/>
    <col min="3822" max="3822" width="32" style="1" customWidth="1"/>
    <col min="3823" max="3825" width="9.140625" style="1"/>
    <col min="3826" max="3826" width="12.28515625" style="1" customWidth="1"/>
    <col min="3827" max="3828" width="16.7109375" style="1" bestFit="1" customWidth="1"/>
    <col min="3829" max="4043" width="9.140625" style="1"/>
    <col min="4044" max="4044" width="5.140625" style="1" customWidth="1"/>
    <col min="4045" max="4045" width="29.28515625" style="1" customWidth="1"/>
    <col min="4046" max="4049" width="0" style="1" hidden="1" customWidth="1"/>
    <col min="4050" max="4050" width="23.28515625" style="1" customWidth="1"/>
    <col min="4051" max="4051" width="17.42578125" style="1" customWidth="1"/>
    <col min="4052" max="4052" width="12" style="1" customWidth="1"/>
    <col min="4053" max="4053" width="11.140625" style="1" customWidth="1"/>
    <col min="4054" max="4054" width="15" style="1" customWidth="1"/>
    <col min="4055" max="4057" width="11.140625" style="1" customWidth="1"/>
    <col min="4058" max="4058" width="12.42578125" style="1" customWidth="1"/>
    <col min="4059" max="4059" width="10.5703125" style="1" customWidth="1"/>
    <col min="4060" max="4060" width="11.28515625" style="1" customWidth="1"/>
    <col min="4061" max="4061" width="12.140625" style="1" customWidth="1"/>
    <col min="4062" max="4062" width="12.42578125" style="1" customWidth="1"/>
    <col min="4063" max="4063" width="12.7109375" style="1" customWidth="1"/>
    <col min="4064" max="4064" width="12" style="1" customWidth="1"/>
    <col min="4065" max="4066" width="13" style="1" customWidth="1"/>
    <col min="4067" max="4067" width="12.7109375" style="1" customWidth="1"/>
    <col min="4068" max="4068" width="10.85546875" style="1" customWidth="1"/>
    <col min="4069" max="4069" width="13.140625" style="1" customWidth="1"/>
    <col min="4070" max="4070" width="14.5703125" style="1" customWidth="1"/>
    <col min="4071" max="4071" width="12.85546875" style="1" customWidth="1"/>
    <col min="4072" max="4072" width="11.28515625" style="1" customWidth="1"/>
    <col min="4073" max="4073" width="16.28515625" style="1" customWidth="1"/>
    <col min="4074" max="4074" width="14.85546875" style="1" customWidth="1"/>
    <col min="4075" max="4075" width="14" style="1" customWidth="1"/>
    <col min="4076" max="4076" width="11" style="1" customWidth="1"/>
    <col min="4077" max="4077" width="13.85546875" style="1" customWidth="1"/>
    <col min="4078" max="4078" width="32" style="1" customWidth="1"/>
    <col min="4079" max="4081" width="9.140625" style="1"/>
    <col min="4082" max="4082" width="12.28515625" style="1" customWidth="1"/>
    <col min="4083" max="4084" width="16.7109375" style="1" bestFit="1" customWidth="1"/>
    <col min="4085" max="4299" width="9.140625" style="1"/>
    <col min="4300" max="4300" width="5.140625" style="1" customWidth="1"/>
    <col min="4301" max="4301" width="29.28515625" style="1" customWidth="1"/>
    <col min="4302" max="4305" width="0" style="1" hidden="1" customWidth="1"/>
    <col min="4306" max="4306" width="23.28515625" style="1" customWidth="1"/>
    <col min="4307" max="4307" width="17.42578125" style="1" customWidth="1"/>
    <col min="4308" max="4308" width="12" style="1" customWidth="1"/>
    <col min="4309" max="4309" width="11.140625" style="1" customWidth="1"/>
    <col min="4310" max="4310" width="15" style="1" customWidth="1"/>
    <col min="4311" max="4313" width="11.140625" style="1" customWidth="1"/>
    <col min="4314" max="4314" width="12.42578125" style="1" customWidth="1"/>
    <col min="4315" max="4315" width="10.5703125" style="1" customWidth="1"/>
    <col min="4316" max="4316" width="11.28515625" style="1" customWidth="1"/>
    <col min="4317" max="4317" width="12.140625" style="1" customWidth="1"/>
    <col min="4318" max="4318" width="12.42578125" style="1" customWidth="1"/>
    <col min="4319" max="4319" width="12.7109375" style="1" customWidth="1"/>
    <col min="4320" max="4320" width="12" style="1" customWidth="1"/>
    <col min="4321" max="4322" width="13" style="1" customWidth="1"/>
    <col min="4323" max="4323" width="12.7109375" style="1" customWidth="1"/>
    <col min="4324" max="4324" width="10.85546875" style="1" customWidth="1"/>
    <col min="4325" max="4325" width="13.140625" style="1" customWidth="1"/>
    <col min="4326" max="4326" width="14.5703125" style="1" customWidth="1"/>
    <col min="4327" max="4327" width="12.85546875" style="1" customWidth="1"/>
    <col min="4328" max="4328" width="11.28515625" style="1" customWidth="1"/>
    <col min="4329" max="4329" width="16.28515625" style="1" customWidth="1"/>
    <col min="4330" max="4330" width="14.85546875" style="1" customWidth="1"/>
    <col min="4331" max="4331" width="14" style="1" customWidth="1"/>
    <col min="4332" max="4332" width="11" style="1" customWidth="1"/>
    <col min="4333" max="4333" width="13.85546875" style="1" customWidth="1"/>
    <col min="4334" max="4334" width="32" style="1" customWidth="1"/>
    <col min="4335" max="4337" width="9.140625" style="1"/>
    <col min="4338" max="4338" width="12.28515625" style="1" customWidth="1"/>
    <col min="4339" max="4340" width="16.7109375" style="1" bestFit="1" customWidth="1"/>
    <col min="4341" max="4555" width="9.140625" style="1"/>
    <col min="4556" max="4556" width="5.140625" style="1" customWidth="1"/>
    <col min="4557" max="4557" width="29.28515625" style="1" customWidth="1"/>
    <col min="4558" max="4561" width="0" style="1" hidden="1" customWidth="1"/>
    <col min="4562" max="4562" width="23.28515625" style="1" customWidth="1"/>
    <col min="4563" max="4563" width="17.42578125" style="1" customWidth="1"/>
    <col min="4564" max="4564" width="12" style="1" customWidth="1"/>
    <col min="4565" max="4565" width="11.140625" style="1" customWidth="1"/>
    <col min="4566" max="4566" width="15" style="1" customWidth="1"/>
    <col min="4567" max="4569" width="11.140625" style="1" customWidth="1"/>
    <col min="4570" max="4570" width="12.42578125" style="1" customWidth="1"/>
    <col min="4571" max="4571" width="10.5703125" style="1" customWidth="1"/>
    <col min="4572" max="4572" width="11.28515625" style="1" customWidth="1"/>
    <col min="4573" max="4573" width="12.140625" style="1" customWidth="1"/>
    <col min="4574" max="4574" width="12.42578125" style="1" customWidth="1"/>
    <col min="4575" max="4575" width="12.7109375" style="1" customWidth="1"/>
    <col min="4576" max="4576" width="12" style="1" customWidth="1"/>
    <col min="4577" max="4578" width="13" style="1" customWidth="1"/>
    <col min="4579" max="4579" width="12.7109375" style="1" customWidth="1"/>
    <col min="4580" max="4580" width="10.85546875" style="1" customWidth="1"/>
    <col min="4581" max="4581" width="13.140625" style="1" customWidth="1"/>
    <col min="4582" max="4582" width="14.5703125" style="1" customWidth="1"/>
    <col min="4583" max="4583" width="12.85546875" style="1" customWidth="1"/>
    <col min="4584" max="4584" width="11.28515625" style="1" customWidth="1"/>
    <col min="4585" max="4585" width="16.28515625" style="1" customWidth="1"/>
    <col min="4586" max="4586" width="14.85546875" style="1" customWidth="1"/>
    <col min="4587" max="4587" width="14" style="1" customWidth="1"/>
    <col min="4588" max="4588" width="11" style="1" customWidth="1"/>
    <col min="4589" max="4589" width="13.85546875" style="1" customWidth="1"/>
    <col min="4590" max="4590" width="32" style="1" customWidth="1"/>
    <col min="4591" max="4593" width="9.140625" style="1"/>
    <col min="4594" max="4594" width="12.28515625" style="1" customWidth="1"/>
    <col min="4595" max="4596" width="16.7109375" style="1" bestFit="1" customWidth="1"/>
    <col min="4597" max="4811" width="9.140625" style="1"/>
    <col min="4812" max="4812" width="5.140625" style="1" customWidth="1"/>
    <col min="4813" max="4813" width="29.28515625" style="1" customWidth="1"/>
    <col min="4814" max="4817" width="0" style="1" hidden="1" customWidth="1"/>
    <col min="4818" max="4818" width="23.28515625" style="1" customWidth="1"/>
    <col min="4819" max="4819" width="17.42578125" style="1" customWidth="1"/>
    <col min="4820" max="4820" width="12" style="1" customWidth="1"/>
    <col min="4821" max="4821" width="11.140625" style="1" customWidth="1"/>
    <col min="4822" max="4822" width="15" style="1" customWidth="1"/>
    <col min="4823" max="4825" width="11.140625" style="1" customWidth="1"/>
    <col min="4826" max="4826" width="12.42578125" style="1" customWidth="1"/>
    <col min="4827" max="4827" width="10.5703125" style="1" customWidth="1"/>
    <col min="4828" max="4828" width="11.28515625" style="1" customWidth="1"/>
    <col min="4829" max="4829" width="12.140625" style="1" customWidth="1"/>
    <col min="4830" max="4830" width="12.42578125" style="1" customWidth="1"/>
    <col min="4831" max="4831" width="12.7109375" style="1" customWidth="1"/>
    <col min="4832" max="4832" width="12" style="1" customWidth="1"/>
    <col min="4833" max="4834" width="13" style="1" customWidth="1"/>
    <col min="4835" max="4835" width="12.7109375" style="1" customWidth="1"/>
    <col min="4836" max="4836" width="10.85546875" style="1" customWidth="1"/>
    <col min="4837" max="4837" width="13.140625" style="1" customWidth="1"/>
    <col min="4838" max="4838" width="14.5703125" style="1" customWidth="1"/>
    <col min="4839" max="4839" width="12.85546875" style="1" customWidth="1"/>
    <col min="4840" max="4840" width="11.28515625" style="1" customWidth="1"/>
    <col min="4841" max="4841" width="16.28515625" style="1" customWidth="1"/>
    <col min="4842" max="4842" width="14.85546875" style="1" customWidth="1"/>
    <col min="4843" max="4843" width="14" style="1" customWidth="1"/>
    <col min="4844" max="4844" width="11" style="1" customWidth="1"/>
    <col min="4845" max="4845" width="13.85546875" style="1" customWidth="1"/>
    <col min="4846" max="4846" width="32" style="1" customWidth="1"/>
    <col min="4847" max="4849" width="9.140625" style="1"/>
    <col min="4850" max="4850" width="12.28515625" style="1" customWidth="1"/>
    <col min="4851" max="4852" width="16.7109375" style="1" bestFit="1" customWidth="1"/>
    <col min="4853" max="5067" width="9.140625" style="1"/>
    <col min="5068" max="5068" width="5.140625" style="1" customWidth="1"/>
    <col min="5069" max="5069" width="29.28515625" style="1" customWidth="1"/>
    <col min="5070" max="5073" width="0" style="1" hidden="1" customWidth="1"/>
    <col min="5074" max="5074" width="23.28515625" style="1" customWidth="1"/>
    <col min="5075" max="5075" width="17.42578125" style="1" customWidth="1"/>
    <col min="5076" max="5076" width="12" style="1" customWidth="1"/>
    <col min="5077" max="5077" width="11.140625" style="1" customWidth="1"/>
    <col min="5078" max="5078" width="15" style="1" customWidth="1"/>
    <col min="5079" max="5081" width="11.140625" style="1" customWidth="1"/>
    <col min="5082" max="5082" width="12.42578125" style="1" customWidth="1"/>
    <col min="5083" max="5083" width="10.5703125" style="1" customWidth="1"/>
    <col min="5084" max="5084" width="11.28515625" style="1" customWidth="1"/>
    <col min="5085" max="5085" width="12.140625" style="1" customWidth="1"/>
    <col min="5086" max="5086" width="12.42578125" style="1" customWidth="1"/>
    <col min="5087" max="5087" width="12.7109375" style="1" customWidth="1"/>
    <col min="5088" max="5088" width="12" style="1" customWidth="1"/>
    <col min="5089" max="5090" width="13" style="1" customWidth="1"/>
    <col min="5091" max="5091" width="12.7109375" style="1" customWidth="1"/>
    <col min="5092" max="5092" width="10.85546875" style="1" customWidth="1"/>
    <col min="5093" max="5093" width="13.140625" style="1" customWidth="1"/>
    <col min="5094" max="5094" width="14.5703125" style="1" customWidth="1"/>
    <col min="5095" max="5095" width="12.85546875" style="1" customWidth="1"/>
    <col min="5096" max="5096" width="11.28515625" style="1" customWidth="1"/>
    <col min="5097" max="5097" width="16.28515625" style="1" customWidth="1"/>
    <col min="5098" max="5098" width="14.85546875" style="1" customWidth="1"/>
    <col min="5099" max="5099" width="14" style="1" customWidth="1"/>
    <col min="5100" max="5100" width="11" style="1" customWidth="1"/>
    <col min="5101" max="5101" width="13.85546875" style="1" customWidth="1"/>
    <col min="5102" max="5102" width="32" style="1" customWidth="1"/>
    <col min="5103" max="5105" width="9.140625" style="1"/>
    <col min="5106" max="5106" width="12.28515625" style="1" customWidth="1"/>
    <col min="5107" max="5108" width="16.7109375" style="1" bestFit="1" customWidth="1"/>
    <col min="5109" max="5323" width="9.140625" style="1"/>
    <col min="5324" max="5324" width="5.140625" style="1" customWidth="1"/>
    <col min="5325" max="5325" width="29.28515625" style="1" customWidth="1"/>
    <col min="5326" max="5329" width="0" style="1" hidden="1" customWidth="1"/>
    <col min="5330" max="5330" width="23.28515625" style="1" customWidth="1"/>
    <col min="5331" max="5331" width="17.42578125" style="1" customWidth="1"/>
    <col min="5332" max="5332" width="12" style="1" customWidth="1"/>
    <col min="5333" max="5333" width="11.140625" style="1" customWidth="1"/>
    <col min="5334" max="5334" width="15" style="1" customWidth="1"/>
    <col min="5335" max="5337" width="11.140625" style="1" customWidth="1"/>
    <col min="5338" max="5338" width="12.42578125" style="1" customWidth="1"/>
    <col min="5339" max="5339" width="10.5703125" style="1" customWidth="1"/>
    <col min="5340" max="5340" width="11.28515625" style="1" customWidth="1"/>
    <col min="5341" max="5341" width="12.140625" style="1" customWidth="1"/>
    <col min="5342" max="5342" width="12.42578125" style="1" customWidth="1"/>
    <col min="5343" max="5343" width="12.7109375" style="1" customWidth="1"/>
    <col min="5344" max="5344" width="12" style="1" customWidth="1"/>
    <col min="5345" max="5346" width="13" style="1" customWidth="1"/>
    <col min="5347" max="5347" width="12.7109375" style="1" customWidth="1"/>
    <col min="5348" max="5348" width="10.85546875" style="1" customWidth="1"/>
    <col min="5349" max="5349" width="13.140625" style="1" customWidth="1"/>
    <col min="5350" max="5350" width="14.5703125" style="1" customWidth="1"/>
    <col min="5351" max="5351" width="12.85546875" style="1" customWidth="1"/>
    <col min="5352" max="5352" width="11.28515625" style="1" customWidth="1"/>
    <col min="5353" max="5353" width="16.28515625" style="1" customWidth="1"/>
    <col min="5354" max="5354" width="14.85546875" style="1" customWidth="1"/>
    <col min="5355" max="5355" width="14" style="1" customWidth="1"/>
    <col min="5356" max="5356" width="11" style="1" customWidth="1"/>
    <col min="5357" max="5357" width="13.85546875" style="1" customWidth="1"/>
    <col min="5358" max="5358" width="32" style="1" customWidth="1"/>
    <col min="5359" max="5361" width="9.140625" style="1"/>
    <col min="5362" max="5362" width="12.28515625" style="1" customWidth="1"/>
    <col min="5363" max="5364" width="16.7109375" style="1" bestFit="1" customWidth="1"/>
    <col min="5365" max="5579" width="9.140625" style="1"/>
    <col min="5580" max="5580" width="5.140625" style="1" customWidth="1"/>
    <col min="5581" max="5581" width="29.28515625" style="1" customWidth="1"/>
    <col min="5582" max="5585" width="0" style="1" hidden="1" customWidth="1"/>
    <col min="5586" max="5586" width="23.28515625" style="1" customWidth="1"/>
    <col min="5587" max="5587" width="17.42578125" style="1" customWidth="1"/>
    <col min="5588" max="5588" width="12" style="1" customWidth="1"/>
    <col min="5589" max="5589" width="11.140625" style="1" customWidth="1"/>
    <col min="5590" max="5590" width="15" style="1" customWidth="1"/>
    <col min="5591" max="5593" width="11.140625" style="1" customWidth="1"/>
    <col min="5594" max="5594" width="12.42578125" style="1" customWidth="1"/>
    <col min="5595" max="5595" width="10.5703125" style="1" customWidth="1"/>
    <col min="5596" max="5596" width="11.28515625" style="1" customWidth="1"/>
    <col min="5597" max="5597" width="12.140625" style="1" customWidth="1"/>
    <col min="5598" max="5598" width="12.42578125" style="1" customWidth="1"/>
    <col min="5599" max="5599" width="12.7109375" style="1" customWidth="1"/>
    <col min="5600" max="5600" width="12" style="1" customWidth="1"/>
    <col min="5601" max="5602" width="13" style="1" customWidth="1"/>
    <col min="5603" max="5603" width="12.7109375" style="1" customWidth="1"/>
    <col min="5604" max="5604" width="10.85546875" style="1" customWidth="1"/>
    <col min="5605" max="5605" width="13.140625" style="1" customWidth="1"/>
    <col min="5606" max="5606" width="14.5703125" style="1" customWidth="1"/>
    <col min="5607" max="5607" width="12.85546875" style="1" customWidth="1"/>
    <col min="5608" max="5608" width="11.28515625" style="1" customWidth="1"/>
    <col min="5609" max="5609" width="16.28515625" style="1" customWidth="1"/>
    <col min="5610" max="5610" width="14.85546875" style="1" customWidth="1"/>
    <col min="5611" max="5611" width="14" style="1" customWidth="1"/>
    <col min="5612" max="5612" width="11" style="1" customWidth="1"/>
    <col min="5613" max="5613" width="13.85546875" style="1" customWidth="1"/>
    <col min="5614" max="5614" width="32" style="1" customWidth="1"/>
    <col min="5615" max="5617" width="9.140625" style="1"/>
    <col min="5618" max="5618" width="12.28515625" style="1" customWidth="1"/>
    <col min="5619" max="5620" width="16.7109375" style="1" bestFit="1" customWidth="1"/>
    <col min="5621" max="5835" width="9.140625" style="1"/>
    <col min="5836" max="5836" width="5.140625" style="1" customWidth="1"/>
    <col min="5837" max="5837" width="29.28515625" style="1" customWidth="1"/>
    <col min="5838" max="5841" width="0" style="1" hidden="1" customWidth="1"/>
    <col min="5842" max="5842" width="23.28515625" style="1" customWidth="1"/>
    <col min="5843" max="5843" width="17.42578125" style="1" customWidth="1"/>
    <col min="5844" max="5844" width="12" style="1" customWidth="1"/>
    <col min="5845" max="5845" width="11.140625" style="1" customWidth="1"/>
    <col min="5846" max="5846" width="15" style="1" customWidth="1"/>
    <col min="5847" max="5849" width="11.140625" style="1" customWidth="1"/>
    <col min="5850" max="5850" width="12.42578125" style="1" customWidth="1"/>
    <col min="5851" max="5851" width="10.5703125" style="1" customWidth="1"/>
    <col min="5852" max="5852" width="11.28515625" style="1" customWidth="1"/>
    <col min="5853" max="5853" width="12.140625" style="1" customWidth="1"/>
    <col min="5854" max="5854" width="12.42578125" style="1" customWidth="1"/>
    <col min="5855" max="5855" width="12.7109375" style="1" customWidth="1"/>
    <col min="5856" max="5856" width="12" style="1" customWidth="1"/>
    <col min="5857" max="5858" width="13" style="1" customWidth="1"/>
    <col min="5859" max="5859" width="12.7109375" style="1" customWidth="1"/>
    <col min="5860" max="5860" width="10.85546875" style="1" customWidth="1"/>
    <col min="5861" max="5861" width="13.140625" style="1" customWidth="1"/>
    <col min="5862" max="5862" width="14.5703125" style="1" customWidth="1"/>
    <col min="5863" max="5863" width="12.85546875" style="1" customWidth="1"/>
    <col min="5864" max="5864" width="11.28515625" style="1" customWidth="1"/>
    <col min="5865" max="5865" width="16.28515625" style="1" customWidth="1"/>
    <col min="5866" max="5866" width="14.85546875" style="1" customWidth="1"/>
    <col min="5867" max="5867" width="14" style="1" customWidth="1"/>
    <col min="5868" max="5868" width="11" style="1" customWidth="1"/>
    <col min="5869" max="5869" width="13.85546875" style="1" customWidth="1"/>
    <col min="5870" max="5870" width="32" style="1" customWidth="1"/>
    <col min="5871" max="5873" width="9.140625" style="1"/>
    <col min="5874" max="5874" width="12.28515625" style="1" customWidth="1"/>
    <col min="5875" max="5876" width="16.7109375" style="1" bestFit="1" customWidth="1"/>
    <col min="5877" max="6091" width="9.140625" style="1"/>
    <col min="6092" max="6092" width="5.140625" style="1" customWidth="1"/>
    <col min="6093" max="6093" width="29.28515625" style="1" customWidth="1"/>
    <col min="6094" max="6097" width="0" style="1" hidden="1" customWidth="1"/>
    <col min="6098" max="6098" width="23.28515625" style="1" customWidth="1"/>
    <col min="6099" max="6099" width="17.42578125" style="1" customWidth="1"/>
    <col min="6100" max="6100" width="12" style="1" customWidth="1"/>
    <col min="6101" max="6101" width="11.140625" style="1" customWidth="1"/>
    <col min="6102" max="6102" width="15" style="1" customWidth="1"/>
    <col min="6103" max="6105" width="11.140625" style="1" customWidth="1"/>
    <col min="6106" max="6106" width="12.42578125" style="1" customWidth="1"/>
    <col min="6107" max="6107" width="10.5703125" style="1" customWidth="1"/>
    <col min="6108" max="6108" width="11.28515625" style="1" customWidth="1"/>
    <col min="6109" max="6109" width="12.140625" style="1" customWidth="1"/>
    <col min="6110" max="6110" width="12.42578125" style="1" customWidth="1"/>
    <col min="6111" max="6111" width="12.7109375" style="1" customWidth="1"/>
    <col min="6112" max="6112" width="12" style="1" customWidth="1"/>
    <col min="6113" max="6114" width="13" style="1" customWidth="1"/>
    <col min="6115" max="6115" width="12.7109375" style="1" customWidth="1"/>
    <col min="6116" max="6116" width="10.85546875" style="1" customWidth="1"/>
    <col min="6117" max="6117" width="13.140625" style="1" customWidth="1"/>
    <col min="6118" max="6118" width="14.5703125" style="1" customWidth="1"/>
    <col min="6119" max="6119" width="12.85546875" style="1" customWidth="1"/>
    <col min="6120" max="6120" width="11.28515625" style="1" customWidth="1"/>
    <col min="6121" max="6121" width="16.28515625" style="1" customWidth="1"/>
    <col min="6122" max="6122" width="14.85546875" style="1" customWidth="1"/>
    <col min="6123" max="6123" width="14" style="1" customWidth="1"/>
    <col min="6124" max="6124" width="11" style="1" customWidth="1"/>
    <col min="6125" max="6125" width="13.85546875" style="1" customWidth="1"/>
    <col min="6126" max="6126" width="32" style="1" customWidth="1"/>
    <col min="6127" max="6129" width="9.140625" style="1"/>
    <col min="6130" max="6130" width="12.28515625" style="1" customWidth="1"/>
    <col min="6131" max="6132" width="16.7109375" style="1" bestFit="1" customWidth="1"/>
    <col min="6133" max="6347" width="9.140625" style="1"/>
    <col min="6348" max="6348" width="5.140625" style="1" customWidth="1"/>
    <col min="6349" max="6349" width="29.28515625" style="1" customWidth="1"/>
    <col min="6350" max="6353" width="0" style="1" hidden="1" customWidth="1"/>
    <col min="6354" max="6354" width="23.28515625" style="1" customWidth="1"/>
    <col min="6355" max="6355" width="17.42578125" style="1" customWidth="1"/>
    <col min="6356" max="6356" width="12" style="1" customWidth="1"/>
    <col min="6357" max="6357" width="11.140625" style="1" customWidth="1"/>
    <col min="6358" max="6358" width="15" style="1" customWidth="1"/>
    <col min="6359" max="6361" width="11.140625" style="1" customWidth="1"/>
    <col min="6362" max="6362" width="12.42578125" style="1" customWidth="1"/>
    <col min="6363" max="6363" width="10.5703125" style="1" customWidth="1"/>
    <col min="6364" max="6364" width="11.28515625" style="1" customWidth="1"/>
    <col min="6365" max="6365" width="12.140625" style="1" customWidth="1"/>
    <col min="6366" max="6366" width="12.42578125" style="1" customWidth="1"/>
    <col min="6367" max="6367" width="12.7109375" style="1" customWidth="1"/>
    <col min="6368" max="6368" width="12" style="1" customWidth="1"/>
    <col min="6369" max="6370" width="13" style="1" customWidth="1"/>
    <col min="6371" max="6371" width="12.7109375" style="1" customWidth="1"/>
    <col min="6372" max="6372" width="10.85546875" style="1" customWidth="1"/>
    <col min="6373" max="6373" width="13.140625" style="1" customWidth="1"/>
    <col min="6374" max="6374" width="14.5703125" style="1" customWidth="1"/>
    <col min="6375" max="6375" width="12.85546875" style="1" customWidth="1"/>
    <col min="6376" max="6376" width="11.28515625" style="1" customWidth="1"/>
    <col min="6377" max="6377" width="16.28515625" style="1" customWidth="1"/>
    <col min="6378" max="6378" width="14.85546875" style="1" customWidth="1"/>
    <col min="6379" max="6379" width="14" style="1" customWidth="1"/>
    <col min="6380" max="6380" width="11" style="1" customWidth="1"/>
    <col min="6381" max="6381" width="13.85546875" style="1" customWidth="1"/>
    <col min="6382" max="6382" width="32" style="1" customWidth="1"/>
    <col min="6383" max="6385" width="9.140625" style="1"/>
    <col min="6386" max="6386" width="12.28515625" style="1" customWidth="1"/>
    <col min="6387" max="6388" width="16.7109375" style="1" bestFit="1" customWidth="1"/>
    <col min="6389" max="6603" width="9.140625" style="1"/>
    <col min="6604" max="6604" width="5.140625" style="1" customWidth="1"/>
    <col min="6605" max="6605" width="29.28515625" style="1" customWidth="1"/>
    <col min="6606" max="6609" width="0" style="1" hidden="1" customWidth="1"/>
    <col min="6610" max="6610" width="23.28515625" style="1" customWidth="1"/>
    <col min="6611" max="6611" width="17.42578125" style="1" customWidth="1"/>
    <col min="6612" max="6612" width="12" style="1" customWidth="1"/>
    <col min="6613" max="6613" width="11.140625" style="1" customWidth="1"/>
    <col min="6614" max="6614" width="15" style="1" customWidth="1"/>
    <col min="6615" max="6617" width="11.140625" style="1" customWidth="1"/>
    <col min="6618" max="6618" width="12.42578125" style="1" customWidth="1"/>
    <col min="6619" max="6619" width="10.5703125" style="1" customWidth="1"/>
    <col min="6620" max="6620" width="11.28515625" style="1" customWidth="1"/>
    <col min="6621" max="6621" width="12.140625" style="1" customWidth="1"/>
    <col min="6622" max="6622" width="12.42578125" style="1" customWidth="1"/>
    <col min="6623" max="6623" width="12.7109375" style="1" customWidth="1"/>
    <col min="6624" max="6624" width="12" style="1" customWidth="1"/>
    <col min="6625" max="6626" width="13" style="1" customWidth="1"/>
    <col min="6627" max="6627" width="12.7109375" style="1" customWidth="1"/>
    <col min="6628" max="6628" width="10.85546875" style="1" customWidth="1"/>
    <col min="6629" max="6629" width="13.140625" style="1" customWidth="1"/>
    <col min="6630" max="6630" width="14.5703125" style="1" customWidth="1"/>
    <col min="6631" max="6631" width="12.85546875" style="1" customWidth="1"/>
    <col min="6632" max="6632" width="11.28515625" style="1" customWidth="1"/>
    <col min="6633" max="6633" width="16.28515625" style="1" customWidth="1"/>
    <col min="6634" max="6634" width="14.85546875" style="1" customWidth="1"/>
    <col min="6635" max="6635" width="14" style="1" customWidth="1"/>
    <col min="6636" max="6636" width="11" style="1" customWidth="1"/>
    <col min="6637" max="6637" width="13.85546875" style="1" customWidth="1"/>
    <col min="6638" max="6638" width="32" style="1" customWidth="1"/>
    <col min="6639" max="6641" width="9.140625" style="1"/>
    <col min="6642" max="6642" width="12.28515625" style="1" customWidth="1"/>
    <col min="6643" max="6644" width="16.7109375" style="1" bestFit="1" customWidth="1"/>
    <col min="6645" max="6859" width="9.140625" style="1"/>
    <col min="6860" max="6860" width="5.140625" style="1" customWidth="1"/>
    <col min="6861" max="6861" width="29.28515625" style="1" customWidth="1"/>
    <col min="6862" max="6865" width="0" style="1" hidden="1" customWidth="1"/>
    <col min="6866" max="6866" width="23.28515625" style="1" customWidth="1"/>
    <col min="6867" max="6867" width="17.42578125" style="1" customWidth="1"/>
    <col min="6868" max="6868" width="12" style="1" customWidth="1"/>
    <col min="6869" max="6869" width="11.140625" style="1" customWidth="1"/>
    <col min="6870" max="6870" width="15" style="1" customWidth="1"/>
    <col min="6871" max="6873" width="11.140625" style="1" customWidth="1"/>
    <col min="6874" max="6874" width="12.42578125" style="1" customWidth="1"/>
    <col min="6875" max="6875" width="10.5703125" style="1" customWidth="1"/>
    <col min="6876" max="6876" width="11.28515625" style="1" customWidth="1"/>
    <col min="6877" max="6877" width="12.140625" style="1" customWidth="1"/>
    <col min="6878" max="6878" width="12.42578125" style="1" customWidth="1"/>
    <col min="6879" max="6879" width="12.7109375" style="1" customWidth="1"/>
    <col min="6880" max="6880" width="12" style="1" customWidth="1"/>
    <col min="6881" max="6882" width="13" style="1" customWidth="1"/>
    <col min="6883" max="6883" width="12.7109375" style="1" customWidth="1"/>
    <col min="6884" max="6884" width="10.85546875" style="1" customWidth="1"/>
    <col min="6885" max="6885" width="13.140625" style="1" customWidth="1"/>
    <col min="6886" max="6886" width="14.5703125" style="1" customWidth="1"/>
    <col min="6887" max="6887" width="12.85546875" style="1" customWidth="1"/>
    <col min="6888" max="6888" width="11.28515625" style="1" customWidth="1"/>
    <col min="6889" max="6889" width="16.28515625" style="1" customWidth="1"/>
    <col min="6890" max="6890" width="14.85546875" style="1" customWidth="1"/>
    <col min="6891" max="6891" width="14" style="1" customWidth="1"/>
    <col min="6892" max="6892" width="11" style="1" customWidth="1"/>
    <col min="6893" max="6893" width="13.85546875" style="1" customWidth="1"/>
    <col min="6894" max="6894" width="32" style="1" customWidth="1"/>
    <col min="6895" max="6897" width="9.140625" style="1"/>
    <col min="6898" max="6898" width="12.28515625" style="1" customWidth="1"/>
    <col min="6899" max="6900" width="16.7109375" style="1" bestFit="1" customWidth="1"/>
    <col min="6901" max="7115" width="9.140625" style="1"/>
    <col min="7116" max="7116" width="5.140625" style="1" customWidth="1"/>
    <col min="7117" max="7117" width="29.28515625" style="1" customWidth="1"/>
    <col min="7118" max="7121" width="0" style="1" hidden="1" customWidth="1"/>
    <col min="7122" max="7122" width="23.28515625" style="1" customWidth="1"/>
    <col min="7123" max="7123" width="17.42578125" style="1" customWidth="1"/>
    <col min="7124" max="7124" width="12" style="1" customWidth="1"/>
    <col min="7125" max="7125" width="11.140625" style="1" customWidth="1"/>
    <col min="7126" max="7126" width="15" style="1" customWidth="1"/>
    <col min="7127" max="7129" width="11.140625" style="1" customWidth="1"/>
    <col min="7130" max="7130" width="12.42578125" style="1" customWidth="1"/>
    <col min="7131" max="7131" width="10.5703125" style="1" customWidth="1"/>
    <col min="7132" max="7132" width="11.28515625" style="1" customWidth="1"/>
    <col min="7133" max="7133" width="12.140625" style="1" customWidth="1"/>
    <col min="7134" max="7134" width="12.42578125" style="1" customWidth="1"/>
    <col min="7135" max="7135" width="12.7109375" style="1" customWidth="1"/>
    <col min="7136" max="7136" width="12" style="1" customWidth="1"/>
    <col min="7137" max="7138" width="13" style="1" customWidth="1"/>
    <col min="7139" max="7139" width="12.7109375" style="1" customWidth="1"/>
    <col min="7140" max="7140" width="10.85546875" style="1" customWidth="1"/>
    <col min="7141" max="7141" width="13.140625" style="1" customWidth="1"/>
    <col min="7142" max="7142" width="14.5703125" style="1" customWidth="1"/>
    <col min="7143" max="7143" width="12.85546875" style="1" customWidth="1"/>
    <col min="7144" max="7144" width="11.28515625" style="1" customWidth="1"/>
    <col min="7145" max="7145" width="16.28515625" style="1" customWidth="1"/>
    <col min="7146" max="7146" width="14.85546875" style="1" customWidth="1"/>
    <col min="7147" max="7147" width="14" style="1" customWidth="1"/>
    <col min="7148" max="7148" width="11" style="1" customWidth="1"/>
    <col min="7149" max="7149" width="13.85546875" style="1" customWidth="1"/>
    <col min="7150" max="7150" width="32" style="1" customWidth="1"/>
    <col min="7151" max="7153" width="9.140625" style="1"/>
    <col min="7154" max="7154" width="12.28515625" style="1" customWidth="1"/>
    <col min="7155" max="7156" width="16.7109375" style="1" bestFit="1" customWidth="1"/>
    <col min="7157" max="7371" width="9.140625" style="1"/>
    <col min="7372" max="7372" width="5.140625" style="1" customWidth="1"/>
    <col min="7373" max="7373" width="29.28515625" style="1" customWidth="1"/>
    <col min="7374" max="7377" width="0" style="1" hidden="1" customWidth="1"/>
    <col min="7378" max="7378" width="23.28515625" style="1" customWidth="1"/>
    <col min="7379" max="7379" width="17.42578125" style="1" customWidth="1"/>
    <col min="7380" max="7380" width="12" style="1" customWidth="1"/>
    <col min="7381" max="7381" width="11.140625" style="1" customWidth="1"/>
    <col min="7382" max="7382" width="15" style="1" customWidth="1"/>
    <col min="7383" max="7385" width="11.140625" style="1" customWidth="1"/>
    <col min="7386" max="7386" width="12.42578125" style="1" customWidth="1"/>
    <col min="7387" max="7387" width="10.5703125" style="1" customWidth="1"/>
    <col min="7388" max="7388" width="11.28515625" style="1" customWidth="1"/>
    <col min="7389" max="7389" width="12.140625" style="1" customWidth="1"/>
    <col min="7390" max="7390" width="12.42578125" style="1" customWidth="1"/>
    <col min="7391" max="7391" width="12.7109375" style="1" customWidth="1"/>
    <col min="7392" max="7392" width="12" style="1" customWidth="1"/>
    <col min="7393" max="7394" width="13" style="1" customWidth="1"/>
    <col min="7395" max="7395" width="12.7109375" style="1" customWidth="1"/>
    <col min="7396" max="7396" width="10.85546875" style="1" customWidth="1"/>
    <col min="7397" max="7397" width="13.140625" style="1" customWidth="1"/>
    <col min="7398" max="7398" width="14.5703125" style="1" customWidth="1"/>
    <col min="7399" max="7399" width="12.85546875" style="1" customWidth="1"/>
    <col min="7400" max="7400" width="11.28515625" style="1" customWidth="1"/>
    <col min="7401" max="7401" width="16.28515625" style="1" customWidth="1"/>
    <col min="7402" max="7402" width="14.85546875" style="1" customWidth="1"/>
    <col min="7403" max="7403" width="14" style="1" customWidth="1"/>
    <col min="7404" max="7404" width="11" style="1" customWidth="1"/>
    <col min="7405" max="7405" width="13.85546875" style="1" customWidth="1"/>
    <col min="7406" max="7406" width="32" style="1" customWidth="1"/>
    <col min="7407" max="7409" width="9.140625" style="1"/>
    <col min="7410" max="7410" width="12.28515625" style="1" customWidth="1"/>
    <col min="7411" max="7412" width="16.7109375" style="1" bestFit="1" customWidth="1"/>
    <col min="7413" max="7627" width="9.140625" style="1"/>
    <col min="7628" max="7628" width="5.140625" style="1" customWidth="1"/>
    <col min="7629" max="7629" width="29.28515625" style="1" customWidth="1"/>
    <col min="7630" max="7633" width="0" style="1" hidden="1" customWidth="1"/>
    <col min="7634" max="7634" width="23.28515625" style="1" customWidth="1"/>
    <col min="7635" max="7635" width="17.42578125" style="1" customWidth="1"/>
    <col min="7636" max="7636" width="12" style="1" customWidth="1"/>
    <col min="7637" max="7637" width="11.140625" style="1" customWidth="1"/>
    <col min="7638" max="7638" width="15" style="1" customWidth="1"/>
    <col min="7639" max="7641" width="11.140625" style="1" customWidth="1"/>
    <col min="7642" max="7642" width="12.42578125" style="1" customWidth="1"/>
    <col min="7643" max="7643" width="10.5703125" style="1" customWidth="1"/>
    <col min="7644" max="7644" width="11.28515625" style="1" customWidth="1"/>
    <col min="7645" max="7645" width="12.140625" style="1" customWidth="1"/>
    <col min="7646" max="7646" width="12.42578125" style="1" customWidth="1"/>
    <col min="7647" max="7647" width="12.7109375" style="1" customWidth="1"/>
    <col min="7648" max="7648" width="12" style="1" customWidth="1"/>
    <col min="7649" max="7650" width="13" style="1" customWidth="1"/>
    <col min="7651" max="7651" width="12.7109375" style="1" customWidth="1"/>
    <col min="7652" max="7652" width="10.85546875" style="1" customWidth="1"/>
    <col min="7653" max="7653" width="13.140625" style="1" customWidth="1"/>
    <col min="7654" max="7654" width="14.5703125" style="1" customWidth="1"/>
    <col min="7655" max="7655" width="12.85546875" style="1" customWidth="1"/>
    <col min="7656" max="7656" width="11.28515625" style="1" customWidth="1"/>
    <col min="7657" max="7657" width="16.28515625" style="1" customWidth="1"/>
    <col min="7658" max="7658" width="14.85546875" style="1" customWidth="1"/>
    <col min="7659" max="7659" width="14" style="1" customWidth="1"/>
    <col min="7660" max="7660" width="11" style="1" customWidth="1"/>
    <col min="7661" max="7661" width="13.85546875" style="1" customWidth="1"/>
    <col min="7662" max="7662" width="32" style="1" customWidth="1"/>
    <col min="7663" max="7665" width="9.140625" style="1"/>
    <col min="7666" max="7666" width="12.28515625" style="1" customWidth="1"/>
    <col min="7667" max="7668" width="16.7109375" style="1" bestFit="1" customWidth="1"/>
    <col min="7669" max="7883" width="9.140625" style="1"/>
    <col min="7884" max="7884" width="5.140625" style="1" customWidth="1"/>
    <col min="7885" max="7885" width="29.28515625" style="1" customWidth="1"/>
    <col min="7886" max="7889" width="0" style="1" hidden="1" customWidth="1"/>
    <col min="7890" max="7890" width="23.28515625" style="1" customWidth="1"/>
    <col min="7891" max="7891" width="17.42578125" style="1" customWidth="1"/>
    <col min="7892" max="7892" width="12" style="1" customWidth="1"/>
    <col min="7893" max="7893" width="11.140625" style="1" customWidth="1"/>
    <col min="7894" max="7894" width="15" style="1" customWidth="1"/>
    <col min="7895" max="7897" width="11.140625" style="1" customWidth="1"/>
    <col min="7898" max="7898" width="12.42578125" style="1" customWidth="1"/>
    <col min="7899" max="7899" width="10.5703125" style="1" customWidth="1"/>
    <col min="7900" max="7900" width="11.28515625" style="1" customWidth="1"/>
    <col min="7901" max="7901" width="12.140625" style="1" customWidth="1"/>
    <col min="7902" max="7902" width="12.42578125" style="1" customWidth="1"/>
    <col min="7903" max="7903" width="12.7109375" style="1" customWidth="1"/>
    <col min="7904" max="7904" width="12" style="1" customWidth="1"/>
    <col min="7905" max="7906" width="13" style="1" customWidth="1"/>
    <col min="7907" max="7907" width="12.7109375" style="1" customWidth="1"/>
    <col min="7908" max="7908" width="10.85546875" style="1" customWidth="1"/>
    <col min="7909" max="7909" width="13.140625" style="1" customWidth="1"/>
    <col min="7910" max="7910" width="14.5703125" style="1" customWidth="1"/>
    <col min="7911" max="7911" width="12.85546875" style="1" customWidth="1"/>
    <col min="7912" max="7912" width="11.28515625" style="1" customWidth="1"/>
    <col min="7913" max="7913" width="16.28515625" style="1" customWidth="1"/>
    <col min="7914" max="7914" width="14.85546875" style="1" customWidth="1"/>
    <col min="7915" max="7915" width="14" style="1" customWidth="1"/>
    <col min="7916" max="7916" width="11" style="1" customWidth="1"/>
    <col min="7917" max="7917" width="13.85546875" style="1" customWidth="1"/>
    <col min="7918" max="7918" width="32" style="1" customWidth="1"/>
    <col min="7919" max="7921" width="9.140625" style="1"/>
    <col min="7922" max="7922" width="12.28515625" style="1" customWidth="1"/>
    <col min="7923" max="7924" width="16.7109375" style="1" bestFit="1" customWidth="1"/>
    <col min="7925" max="8139" width="9.140625" style="1"/>
    <col min="8140" max="8140" width="5.140625" style="1" customWidth="1"/>
    <col min="8141" max="8141" width="29.28515625" style="1" customWidth="1"/>
    <col min="8142" max="8145" width="0" style="1" hidden="1" customWidth="1"/>
    <col min="8146" max="8146" width="23.28515625" style="1" customWidth="1"/>
    <col min="8147" max="8147" width="17.42578125" style="1" customWidth="1"/>
    <col min="8148" max="8148" width="12" style="1" customWidth="1"/>
    <col min="8149" max="8149" width="11.140625" style="1" customWidth="1"/>
    <col min="8150" max="8150" width="15" style="1" customWidth="1"/>
    <col min="8151" max="8153" width="11.140625" style="1" customWidth="1"/>
    <col min="8154" max="8154" width="12.42578125" style="1" customWidth="1"/>
    <col min="8155" max="8155" width="10.5703125" style="1" customWidth="1"/>
    <col min="8156" max="8156" width="11.28515625" style="1" customWidth="1"/>
    <col min="8157" max="8157" width="12.140625" style="1" customWidth="1"/>
    <col min="8158" max="8158" width="12.42578125" style="1" customWidth="1"/>
    <col min="8159" max="8159" width="12.7109375" style="1" customWidth="1"/>
    <col min="8160" max="8160" width="12" style="1" customWidth="1"/>
    <col min="8161" max="8162" width="13" style="1" customWidth="1"/>
    <col min="8163" max="8163" width="12.7109375" style="1" customWidth="1"/>
    <col min="8164" max="8164" width="10.85546875" style="1" customWidth="1"/>
    <col min="8165" max="8165" width="13.140625" style="1" customWidth="1"/>
    <col min="8166" max="8166" width="14.5703125" style="1" customWidth="1"/>
    <col min="8167" max="8167" width="12.85546875" style="1" customWidth="1"/>
    <col min="8168" max="8168" width="11.28515625" style="1" customWidth="1"/>
    <col min="8169" max="8169" width="16.28515625" style="1" customWidth="1"/>
    <col min="8170" max="8170" width="14.85546875" style="1" customWidth="1"/>
    <col min="8171" max="8171" width="14" style="1" customWidth="1"/>
    <col min="8172" max="8172" width="11" style="1" customWidth="1"/>
    <col min="8173" max="8173" width="13.85546875" style="1" customWidth="1"/>
    <col min="8174" max="8174" width="32" style="1" customWidth="1"/>
    <col min="8175" max="8177" width="9.140625" style="1"/>
    <col min="8178" max="8178" width="12.28515625" style="1" customWidth="1"/>
    <col min="8179" max="8180" width="16.7109375" style="1" bestFit="1" customWidth="1"/>
    <col min="8181" max="8395" width="9.140625" style="1"/>
    <col min="8396" max="8396" width="5.140625" style="1" customWidth="1"/>
    <col min="8397" max="8397" width="29.28515625" style="1" customWidth="1"/>
    <col min="8398" max="8401" width="0" style="1" hidden="1" customWidth="1"/>
    <col min="8402" max="8402" width="23.28515625" style="1" customWidth="1"/>
    <col min="8403" max="8403" width="17.42578125" style="1" customWidth="1"/>
    <col min="8404" max="8404" width="12" style="1" customWidth="1"/>
    <col min="8405" max="8405" width="11.140625" style="1" customWidth="1"/>
    <col min="8406" max="8406" width="15" style="1" customWidth="1"/>
    <col min="8407" max="8409" width="11.140625" style="1" customWidth="1"/>
    <col min="8410" max="8410" width="12.42578125" style="1" customWidth="1"/>
    <col min="8411" max="8411" width="10.5703125" style="1" customWidth="1"/>
    <col min="8412" max="8412" width="11.28515625" style="1" customWidth="1"/>
    <col min="8413" max="8413" width="12.140625" style="1" customWidth="1"/>
    <col min="8414" max="8414" width="12.42578125" style="1" customWidth="1"/>
    <col min="8415" max="8415" width="12.7109375" style="1" customWidth="1"/>
    <col min="8416" max="8416" width="12" style="1" customWidth="1"/>
    <col min="8417" max="8418" width="13" style="1" customWidth="1"/>
    <col min="8419" max="8419" width="12.7109375" style="1" customWidth="1"/>
    <col min="8420" max="8420" width="10.85546875" style="1" customWidth="1"/>
    <col min="8421" max="8421" width="13.140625" style="1" customWidth="1"/>
    <col min="8422" max="8422" width="14.5703125" style="1" customWidth="1"/>
    <col min="8423" max="8423" width="12.85546875" style="1" customWidth="1"/>
    <col min="8424" max="8424" width="11.28515625" style="1" customWidth="1"/>
    <col min="8425" max="8425" width="16.28515625" style="1" customWidth="1"/>
    <col min="8426" max="8426" width="14.85546875" style="1" customWidth="1"/>
    <col min="8427" max="8427" width="14" style="1" customWidth="1"/>
    <col min="8428" max="8428" width="11" style="1" customWidth="1"/>
    <col min="8429" max="8429" width="13.85546875" style="1" customWidth="1"/>
    <col min="8430" max="8430" width="32" style="1" customWidth="1"/>
    <col min="8431" max="8433" width="9.140625" style="1"/>
    <col min="8434" max="8434" width="12.28515625" style="1" customWidth="1"/>
    <col min="8435" max="8436" width="16.7109375" style="1" bestFit="1" customWidth="1"/>
    <col min="8437" max="8651" width="9.140625" style="1"/>
    <col min="8652" max="8652" width="5.140625" style="1" customWidth="1"/>
    <col min="8653" max="8653" width="29.28515625" style="1" customWidth="1"/>
    <col min="8654" max="8657" width="0" style="1" hidden="1" customWidth="1"/>
    <col min="8658" max="8658" width="23.28515625" style="1" customWidth="1"/>
    <col min="8659" max="8659" width="17.42578125" style="1" customWidth="1"/>
    <col min="8660" max="8660" width="12" style="1" customWidth="1"/>
    <col min="8661" max="8661" width="11.140625" style="1" customWidth="1"/>
    <col min="8662" max="8662" width="15" style="1" customWidth="1"/>
    <col min="8663" max="8665" width="11.140625" style="1" customWidth="1"/>
    <col min="8666" max="8666" width="12.42578125" style="1" customWidth="1"/>
    <col min="8667" max="8667" width="10.5703125" style="1" customWidth="1"/>
    <col min="8668" max="8668" width="11.28515625" style="1" customWidth="1"/>
    <col min="8669" max="8669" width="12.140625" style="1" customWidth="1"/>
    <col min="8670" max="8670" width="12.42578125" style="1" customWidth="1"/>
    <col min="8671" max="8671" width="12.7109375" style="1" customWidth="1"/>
    <col min="8672" max="8672" width="12" style="1" customWidth="1"/>
    <col min="8673" max="8674" width="13" style="1" customWidth="1"/>
    <col min="8675" max="8675" width="12.7109375" style="1" customWidth="1"/>
    <col min="8676" max="8676" width="10.85546875" style="1" customWidth="1"/>
    <col min="8677" max="8677" width="13.140625" style="1" customWidth="1"/>
    <col min="8678" max="8678" width="14.5703125" style="1" customWidth="1"/>
    <col min="8679" max="8679" width="12.85546875" style="1" customWidth="1"/>
    <col min="8680" max="8680" width="11.28515625" style="1" customWidth="1"/>
    <col min="8681" max="8681" width="16.28515625" style="1" customWidth="1"/>
    <col min="8682" max="8682" width="14.85546875" style="1" customWidth="1"/>
    <col min="8683" max="8683" width="14" style="1" customWidth="1"/>
    <col min="8684" max="8684" width="11" style="1" customWidth="1"/>
    <col min="8685" max="8685" width="13.85546875" style="1" customWidth="1"/>
    <col min="8686" max="8686" width="32" style="1" customWidth="1"/>
    <col min="8687" max="8689" width="9.140625" style="1"/>
    <col min="8690" max="8690" width="12.28515625" style="1" customWidth="1"/>
    <col min="8691" max="8692" width="16.7109375" style="1" bestFit="1" customWidth="1"/>
    <col min="8693" max="8907" width="9.140625" style="1"/>
    <col min="8908" max="8908" width="5.140625" style="1" customWidth="1"/>
    <col min="8909" max="8909" width="29.28515625" style="1" customWidth="1"/>
    <col min="8910" max="8913" width="0" style="1" hidden="1" customWidth="1"/>
    <col min="8914" max="8914" width="23.28515625" style="1" customWidth="1"/>
    <col min="8915" max="8915" width="17.42578125" style="1" customWidth="1"/>
    <col min="8916" max="8916" width="12" style="1" customWidth="1"/>
    <col min="8917" max="8917" width="11.140625" style="1" customWidth="1"/>
    <col min="8918" max="8918" width="15" style="1" customWidth="1"/>
    <col min="8919" max="8921" width="11.140625" style="1" customWidth="1"/>
    <col min="8922" max="8922" width="12.42578125" style="1" customWidth="1"/>
    <col min="8923" max="8923" width="10.5703125" style="1" customWidth="1"/>
    <col min="8924" max="8924" width="11.28515625" style="1" customWidth="1"/>
    <col min="8925" max="8925" width="12.140625" style="1" customWidth="1"/>
    <col min="8926" max="8926" width="12.42578125" style="1" customWidth="1"/>
    <col min="8927" max="8927" width="12.7109375" style="1" customWidth="1"/>
    <col min="8928" max="8928" width="12" style="1" customWidth="1"/>
    <col min="8929" max="8930" width="13" style="1" customWidth="1"/>
    <col min="8931" max="8931" width="12.7109375" style="1" customWidth="1"/>
    <col min="8932" max="8932" width="10.85546875" style="1" customWidth="1"/>
    <col min="8933" max="8933" width="13.140625" style="1" customWidth="1"/>
    <col min="8934" max="8934" width="14.5703125" style="1" customWidth="1"/>
    <col min="8935" max="8935" width="12.85546875" style="1" customWidth="1"/>
    <col min="8936" max="8936" width="11.28515625" style="1" customWidth="1"/>
    <col min="8937" max="8937" width="16.28515625" style="1" customWidth="1"/>
    <col min="8938" max="8938" width="14.85546875" style="1" customWidth="1"/>
    <col min="8939" max="8939" width="14" style="1" customWidth="1"/>
    <col min="8940" max="8940" width="11" style="1" customWidth="1"/>
    <col min="8941" max="8941" width="13.85546875" style="1" customWidth="1"/>
    <col min="8942" max="8942" width="32" style="1" customWidth="1"/>
    <col min="8943" max="8945" width="9.140625" style="1"/>
    <col min="8946" max="8946" width="12.28515625" style="1" customWidth="1"/>
    <col min="8947" max="8948" width="16.7109375" style="1" bestFit="1" customWidth="1"/>
    <col min="8949" max="9163" width="9.140625" style="1"/>
    <col min="9164" max="9164" width="5.140625" style="1" customWidth="1"/>
    <col min="9165" max="9165" width="29.28515625" style="1" customWidth="1"/>
    <col min="9166" max="9169" width="0" style="1" hidden="1" customWidth="1"/>
    <col min="9170" max="9170" width="23.28515625" style="1" customWidth="1"/>
    <col min="9171" max="9171" width="17.42578125" style="1" customWidth="1"/>
    <col min="9172" max="9172" width="12" style="1" customWidth="1"/>
    <col min="9173" max="9173" width="11.140625" style="1" customWidth="1"/>
    <col min="9174" max="9174" width="15" style="1" customWidth="1"/>
    <col min="9175" max="9177" width="11.140625" style="1" customWidth="1"/>
    <col min="9178" max="9178" width="12.42578125" style="1" customWidth="1"/>
    <col min="9179" max="9179" width="10.5703125" style="1" customWidth="1"/>
    <col min="9180" max="9180" width="11.28515625" style="1" customWidth="1"/>
    <col min="9181" max="9181" width="12.140625" style="1" customWidth="1"/>
    <col min="9182" max="9182" width="12.42578125" style="1" customWidth="1"/>
    <col min="9183" max="9183" width="12.7109375" style="1" customWidth="1"/>
    <col min="9184" max="9184" width="12" style="1" customWidth="1"/>
    <col min="9185" max="9186" width="13" style="1" customWidth="1"/>
    <col min="9187" max="9187" width="12.7109375" style="1" customWidth="1"/>
    <col min="9188" max="9188" width="10.85546875" style="1" customWidth="1"/>
    <col min="9189" max="9189" width="13.140625" style="1" customWidth="1"/>
    <col min="9190" max="9190" width="14.5703125" style="1" customWidth="1"/>
    <col min="9191" max="9191" width="12.85546875" style="1" customWidth="1"/>
    <col min="9192" max="9192" width="11.28515625" style="1" customWidth="1"/>
    <col min="9193" max="9193" width="16.28515625" style="1" customWidth="1"/>
    <col min="9194" max="9194" width="14.85546875" style="1" customWidth="1"/>
    <col min="9195" max="9195" width="14" style="1" customWidth="1"/>
    <col min="9196" max="9196" width="11" style="1" customWidth="1"/>
    <col min="9197" max="9197" width="13.85546875" style="1" customWidth="1"/>
    <col min="9198" max="9198" width="32" style="1" customWidth="1"/>
    <col min="9199" max="9201" width="9.140625" style="1"/>
    <col min="9202" max="9202" width="12.28515625" style="1" customWidth="1"/>
    <col min="9203" max="9204" width="16.7109375" style="1" bestFit="1" customWidth="1"/>
    <col min="9205" max="9419" width="9.140625" style="1"/>
    <col min="9420" max="9420" width="5.140625" style="1" customWidth="1"/>
    <col min="9421" max="9421" width="29.28515625" style="1" customWidth="1"/>
    <col min="9422" max="9425" width="0" style="1" hidden="1" customWidth="1"/>
    <col min="9426" max="9426" width="23.28515625" style="1" customWidth="1"/>
    <col min="9427" max="9427" width="17.42578125" style="1" customWidth="1"/>
    <col min="9428" max="9428" width="12" style="1" customWidth="1"/>
    <col min="9429" max="9429" width="11.140625" style="1" customWidth="1"/>
    <col min="9430" max="9430" width="15" style="1" customWidth="1"/>
    <col min="9431" max="9433" width="11.140625" style="1" customWidth="1"/>
    <col min="9434" max="9434" width="12.42578125" style="1" customWidth="1"/>
    <col min="9435" max="9435" width="10.5703125" style="1" customWidth="1"/>
    <col min="9436" max="9436" width="11.28515625" style="1" customWidth="1"/>
    <col min="9437" max="9437" width="12.140625" style="1" customWidth="1"/>
    <col min="9438" max="9438" width="12.42578125" style="1" customWidth="1"/>
    <col min="9439" max="9439" width="12.7109375" style="1" customWidth="1"/>
    <col min="9440" max="9440" width="12" style="1" customWidth="1"/>
    <col min="9441" max="9442" width="13" style="1" customWidth="1"/>
    <col min="9443" max="9443" width="12.7109375" style="1" customWidth="1"/>
    <col min="9444" max="9444" width="10.85546875" style="1" customWidth="1"/>
    <col min="9445" max="9445" width="13.140625" style="1" customWidth="1"/>
    <col min="9446" max="9446" width="14.5703125" style="1" customWidth="1"/>
    <col min="9447" max="9447" width="12.85546875" style="1" customWidth="1"/>
    <col min="9448" max="9448" width="11.28515625" style="1" customWidth="1"/>
    <col min="9449" max="9449" width="16.28515625" style="1" customWidth="1"/>
    <col min="9450" max="9450" width="14.85546875" style="1" customWidth="1"/>
    <col min="9451" max="9451" width="14" style="1" customWidth="1"/>
    <col min="9452" max="9452" width="11" style="1" customWidth="1"/>
    <col min="9453" max="9453" width="13.85546875" style="1" customWidth="1"/>
    <col min="9454" max="9454" width="32" style="1" customWidth="1"/>
    <col min="9455" max="9457" width="9.140625" style="1"/>
    <col min="9458" max="9458" width="12.28515625" style="1" customWidth="1"/>
    <col min="9459" max="9460" width="16.7109375" style="1" bestFit="1" customWidth="1"/>
    <col min="9461" max="9675" width="9.140625" style="1"/>
    <col min="9676" max="9676" width="5.140625" style="1" customWidth="1"/>
    <col min="9677" max="9677" width="29.28515625" style="1" customWidth="1"/>
    <col min="9678" max="9681" width="0" style="1" hidden="1" customWidth="1"/>
    <col min="9682" max="9682" width="23.28515625" style="1" customWidth="1"/>
    <col min="9683" max="9683" width="17.42578125" style="1" customWidth="1"/>
    <col min="9684" max="9684" width="12" style="1" customWidth="1"/>
    <col min="9685" max="9685" width="11.140625" style="1" customWidth="1"/>
    <col min="9686" max="9686" width="15" style="1" customWidth="1"/>
    <col min="9687" max="9689" width="11.140625" style="1" customWidth="1"/>
    <col min="9690" max="9690" width="12.42578125" style="1" customWidth="1"/>
    <col min="9691" max="9691" width="10.5703125" style="1" customWidth="1"/>
    <col min="9692" max="9692" width="11.28515625" style="1" customWidth="1"/>
    <col min="9693" max="9693" width="12.140625" style="1" customWidth="1"/>
    <col min="9694" max="9694" width="12.42578125" style="1" customWidth="1"/>
    <col min="9695" max="9695" width="12.7109375" style="1" customWidth="1"/>
    <col min="9696" max="9696" width="12" style="1" customWidth="1"/>
    <col min="9697" max="9698" width="13" style="1" customWidth="1"/>
    <col min="9699" max="9699" width="12.7109375" style="1" customWidth="1"/>
    <col min="9700" max="9700" width="10.85546875" style="1" customWidth="1"/>
    <col min="9701" max="9701" width="13.140625" style="1" customWidth="1"/>
    <col min="9702" max="9702" width="14.5703125" style="1" customWidth="1"/>
    <col min="9703" max="9703" width="12.85546875" style="1" customWidth="1"/>
    <col min="9704" max="9704" width="11.28515625" style="1" customWidth="1"/>
    <col min="9705" max="9705" width="16.28515625" style="1" customWidth="1"/>
    <col min="9706" max="9706" width="14.85546875" style="1" customWidth="1"/>
    <col min="9707" max="9707" width="14" style="1" customWidth="1"/>
    <col min="9708" max="9708" width="11" style="1" customWidth="1"/>
    <col min="9709" max="9709" width="13.85546875" style="1" customWidth="1"/>
    <col min="9710" max="9710" width="32" style="1" customWidth="1"/>
    <col min="9711" max="9713" width="9.140625" style="1"/>
    <col min="9714" max="9714" width="12.28515625" style="1" customWidth="1"/>
    <col min="9715" max="9716" width="16.7109375" style="1" bestFit="1" customWidth="1"/>
    <col min="9717" max="9931" width="9.140625" style="1"/>
    <col min="9932" max="9932" width="5.140625" style="1" customWidth="1"/>
    <col min="9933" max="9933" width="29.28515625" style="1" customWidth="1"/>
    <col min="9934" max="9937" width="0" style="1" hidden="1" customWidth="1"/>
    <col min="9938" max="9938" width="23.28515625" style="1" customWidth="1"/>
    <col min="9939" max="9939" width="17.42578125" style="1" customWidth="1"/>
    <col min="9940" max="9940" width="12" style="1" customWidth="1"/>
    <col min="9941" max="9941" width="11.140625" style="1" customWidth="1"/>
    <col min="9942" max="9942" width="15" style="1" customWidth="1"/>
    <col min="9943" max="9945" width="11.140625" style="1" customWidth="1"/>
    <col min="9946" max="9946" width="12.42578125" style="1" customWidth="1"/>
    <col min="9947" max="9947" width="10.5703125" style="1" customWidth="1"/>
    <col min="9948" max="9948" width="11.28515625" style="1" customWidth="1"/>
    <col min="9949" max="9949" width="12.140625" style="1" customWidth="1"/>
    <col min="9950" max="9950" width="12.42578125" style="1" customWidth="1"/>
    <col min="9951" max="9951" width="12.7109375" style="1" customWidth="1"/>
    <col min="9952" max="9952" width="12" style="1" customWidth="1"/>
    <col min="9953" max="9954" width="13" style="1" customWidth="1"/>
    <col min="9955" max="9955" width="12.7109375" style="1" customWidth="1"/>
    <col min="9956" max="9956" width="10.85546875" style="1" customWidth="1"/>
    <col min="9957" max="9957" width="13.140625" style="1" customWidth="1"/>
    <col min="9958" max="9958" width="14.5703125" style="1" customWidth="1"/>
    <col min="9959" max="9959" width="12.85546875" style="1" customWidth="1"/>
    <col min="9960" max="9960" width="11.28515625" style="1" customWidth="1"/>
    <col min="9961" max="9961" width="16.28515625" style="1" customWidth="1"/>
    <col min="9962" max="9962" width="14.85546875" style="1" customWidth="1"/>
    <col min="9963" max="9963" width="14" style="1" customWidth="1"/>
    <col min="9964" max="9964" width="11" style="1" customWidth="1"/>
    <col min="9965" max="9965" width="13.85546875" style="1" customWidth="1"/>
    <col min="9966" max="9966" width="32" style="1" customWidth="1"/>
    <col min="9967" max="9969" width="9.140625" style="1"/>
    <col min="9970" max="9970" width="12.28515625" style="1" customWidth="1"/>
    <col min="9971" max="9972" width="16.7109375" style="1" bestFit="1" customWidth="1"/>
    <col min="9973" max="10187" width="9.140625" style="1"/>
    <col min="10188" max="10188" width="5.140625" style="1" customWidth="1"/>
    <col min="10189" max="10189" width="29.28515625" style="1" customWidth="1"/>
    <col min="10190" max="10193" width="0" style="1" hidden="1" customWidth="1"/>
    <col min="10194" max="10194" width="23.28515625" style="1" customWidth="1"/>
    <col min="10195" max="10195" width="17.42578125" style="1" customWidth="1"/>
    <col min="10196" max="10196" width="12" style="1" customWidth="1"/>
    <col min="10197" max="10197" width="11.140625" style="1" customWidth="1"/>
    <col min="10198" max="10198" width="15" style="1" customWidth="1"/>
    <col min="10199" max="10201" width="11.140625" style="1" customWidth="1"/>
    <col min="10202" max="10202" width="12.42578125" style="1" customWidth="1"/>
    <col min="10203" max="10203" width="10.5703125" style="1" customWidth="1"/>
    <col min="10204" max="10204" width="11.28515625" style="1" customWidth="1"/>
    <col min="10205" max="10205" width="12.140625" style="1" customWidth="1"/>
    <col min="10206" max="10206" width="12.42578125" style="1" customWidth="1"/>
    <col min="10207" max="10207" width="12.7109375" style="1" customWidth="1"/>
    <col min="10208" max="10208" width="12" style="1" customWidth="1"/>
    <col min="10209" max="10210" width="13" style="1" customWidth="1"/>
    <col min="10211" max="10211" width="12.7109375" style="1" customWidth="1"/>
    <col min="10212" max="10212" width="10.85546875" style="1" customWidth="1"/>
    <col min="10213" max="10213" width="13.140625" style="1" customWidth="1"/>
    <col min="10214" max="10214" width="14.5703125" style="1" customWidth="1"/>
    <col min="10215" max="10215" width="12.85546875" style="1" customWidth="1"/>
    <col min="10216" max="10216" width="11.28515625" style="1" customWidth="1"/>
    <col min="10217" max="10217" width="16.28515625" style="1" customWidth="1"/>
    <col min="10218" max="10218" width="14.85546875" style="1" customWidth="1"/>
    <col min="10219" max="10219" width="14" style="1" customWidth="1"/>
    <col min="10220" max="10220" width="11" style="1" customWidth="1"/>
    <col min="10221" max="10221" width="13.85546875" style="1" customWidth="1"/>
    <col min="10222" max="10222" width="32" style="1" customWidth="1"/>
    <col min="10223" max="10225" width="9.140625" style="1"/>
    <col min="10226" max="10226" width="12.28515625" style="1" customWidth="1"/>
    <col min="10227" max="10228" width="16.7109375" style="1" bestFit="1" customWidth="1"/>
    <col min="10229" max="10443" width="9.140625" style="1"/>
    <col min="10444" max="10444" width="5.140625" style="1" customWidth="1"/>
    <col min="10445" max="10445" width="29.28515625" style="1" customWidth="1"/>
    <col min="10446" max="10449" width="0" style="1" hidden="1" customWidth="1"/>
    <col min="10450" max="10450" width="23.28515625" style="1" customWidth="1"/>
    <col min="10451" max="10451" width="17.42578125" style="1" customWidth="1"/>
    <col min="10452" max="10452" width="12" style="1" customWidth="1"/>
    <col min="10453" max="10453" width="11.140625" style="1" customWidth="1"/>
    <col min="10454" max="10454" width="15" style="1" customWidth="1"/>
    <col min="10455" max="10457" width="11.140625" style="1" customWidth="1"/>
    <col min="10458" max="10458" width="12.42578125" style="1" customWidth="1"/>
    <col min="10459" max="10459" width="10.5703125" style="1" customWidth="1"/>
    <col min="10460" max="10460" width="11.28515625" style="1" customWidth="1"/>
    <col min="10461" max="10461" width="12.140625" style="1" customWidth="1"/>
    <col min="10462" max="10462" width="12.42578125" style="1" customWidth="1"/>
    <col min="10463" max="10463" width="12.7109375" style="1" customWidth="1"/>
    <col min="10464" max="10464" width="12" style="1" customWidth="1"/>
    <col min="10465" max="10466" width="13" style="1" customWidth="1"/>
    <col min="10467" max="10467" width="12.7109375" style="1" customWidth="1"/>
    <col min="10468" max="10468" width="10.85546875" style="1" customWidth="1"/>
    <col min="10469" max="10469" width="13.140625" style="1" customWidth="1"/>
    <col min="10470" max="10470" width="14.5703125" style="1" customWidth="1"/>
    <col min="10471" max="10471" width="12.85546875" style="1" customWidth="1"/>
    <col min="10472" max="10472" width="11.28515625" style="1" customWidth="1"/>
    <col min="10473" max="10473" width="16.28515625" style="1" customWidth="1"/>
    <col min="10474" max="10474" width="14.85546875" style="1" customWidth="1"/>
    <col min="10475" max="10475" width="14" style="1" customWidth="1"/>
    <col min="10476" max="10476" width="11" style="1" customWidth="1"/>
    <col min="10477" max="10477" width="13.85546875" style="1" customWidth="1"/>
    <col min="10478" max="10478" width="32" style="1" customWidth="1"/>
    <col min="10479" max="10481" width="9.140625" style="1"/>
    <col min="10482" max="10482" width="12.28515625" style="1" customWidth="1"/>
    <col min="10483" max="10484" width="16.7109375" style="1" bestFit="1" customWidth="1"/>
    <col min="10485" max="10699" width="9.140625" style="1"/>
    <col min="10700" max="10700" width="5.140625" style="1" customWidth="1"/>
    <col min="10701" max="10701" width="29.28515625" style="1" customWidth="1"/>
    <col min="10702" max="10705" width="0" style="1" hidden="1" customWidth="1"/>
    <col min="10706" max="10706" width="23.28515625" style="1" customWidth="1"/>
    <col min="10707" max="10707" width="17.42578125" style="1" customWidth="1"/>
    <col min="10708" max="10708" width="12" style="1" customWidth="1"/>
    <col min="10709" max="10709" width="11.140625" style="1" customWidth="1"/>
    <col min="10710" max="10710" width="15" style="1" customWidth="1"/>
    <col min="10711" max="10713" width="11.140625" style="1" customWidth="1"/>
    <col min="10714" max="10714" width="12.42578125" style="1" customWidth="1"/>
    <col min="10715" max="10715" width="10.5703125" style="1" customWidth="1"/>
    <col min="10716" max="10716" width="11.28515625" style="1" customWidth="1"/>
    <col min="10717" max="10717" width="12.140625" style="1" customWidth="1"/>
    <col min="10718" max="10718" width="12.42578125" style="1" customWidth="1"/>
    <col min="10719" max="10719" width="12.7109375" style="1" customWidth="1"/>
    <col min="10720" max="10720" width="12" style="1" customWidth="1"/>
    <col min="10721" max="10722" width="13" style="1" customWidth="1"/>
    <col min="10723" max="10723" width="12.7109375" style="1" customWidth="1"/>
    <col min="10724" max="10724" width="10.85546875" style="1" customWidth="1"/>
    <col min="10725" max="10725" width="13.140625" style="1" customWidth="1"/>
    <col min="10726" max="10726" width="14.5703125" style="1" customWidth="1"/>
    <col min="10727" max="10727" width="12.85546875" style="1" customWidth="1"/>
    <col min="10728" max="10728" width="11.28515625" style="1" customWidth="1"/>
    <col min="10729" max="10729" width="16.28515625" style="1" customWidth="1"/>
    <col min="10730" max="10730" width="14.85546875" style="1" customWidth="1"/>
    <col min="10731" max="10731" width="14" style="1" customWidth="1"/>
    <col min="10732" max="10732" width="11" style="1" customWidth="1"/>
    <col min="10733" max="10733" width="13.85546875" style="1" customWidth="1"/>
    <col min="10734" max="10734" width="32" style="1" customWidth="1"/>
    <col min="10735" max="10737" width="9.140625" style="1"/>
    <col min="10738" max="10738" width="12.28515625" style="1" customWidth="1"/>
    <col min="10739" max="10740" width="16.7109375" style="1" bestFit="1" customWidth="1"/>
    <col min="10741" max="10955" width="9.140625" style="1"/>
    <col min="10956" max="10956" width="5.140625" style="1" customWidth="1"/>
    <col min="10957" max="10957" width="29.28515625" style="1" customWidth="1"/>
    <col min="10958" max="10961" width="0" style="1" hidden="1" customWidth="1"/>
    <col min="10962" max="10962" width="23.28515625" style="1" customWidth="1"/>
    <col min="10963" max="10963" width="17.42578125" style="1" customWidth="1"/>
    <col min="10964" max="10964" width="12" style="1" customWidth="1"/>
    <col min="10965" max="10965" width="11.140625" style="1" customWidth="1"/>
    <col min="10966" max="10966" width="15" style="1" customWidth="1"/>
    <col min="10967" max="10969" width="11.140625" style="1" customWidth="1"/>
    <col min="10970" max="10970" width="12.42578125" style="1" customWidth="1"/>
    <col min="10971" max="10971" width="10.5703125" style="1" customWidth="1"/>
    <col min="10972" max="10972" width="11.28515625" style="1" customWidth="1"/>
    <col min="10973" max="10973" width="12.140625" style="1" customWidth="1"/>
    <col min="10974" max="10974" width="12.42578125" style="1" customWidth="1"/>
    <col min="10975" max="10975" width="12.7109375" style="1" customWidth="1"/>
    <col min="10976" max="10976" width="12" style="1" customWidth="1"/>
    <col min="10977" max="10978" width="13" style="1" customWidth="1"/>
    <col min="10979" max="10979" width="12.7109375" style="1" customWidth="1"/>
    <col min="10980" max="10980" width="10.85546875" style="1" customWidth="1"/>
    <col min="10981" max="10981" width="13.140625" style="1" customWidth="1"/>
    <col min="10982" max="10982" width="14.5703125" style="1" customWidth="1"/>
    <col min="10983" max="10983" width="12.85546875" style="1" customWidth="1"/>
    <col min="10984" max="10984" width="11.28515625" style="1" customWidth="1"/>
    <col min="10985" max="10985" width="16.28515625" style="1" customWidth="1"/>
    <col min="10986" max="10986" width="14.85546875" style="1" customWidth="1"/>
    <col min="10987" max="10987" width="14" style="1" customWidth="1"/>
    <col min="10988" max="10988" width="11" style="1" customWidth="1"/>
    <col min="10989" max="10989" width="13.85546875" style="1" customWidth="1"/>
    <col min="10990" max="10990" width="32" style="1" customWidth="1"/>
    <col min="10991" max="10993" width="9.140625" style="1"/>
    <col min="10994" max="10994" width="12.28515625" style="1" customWidth="1"/>
    <col min="10995" max="10996" width="16.7109375" style="1" bestFit="1" customWidth="1"/>
    <col min="10997" max="11211" width="9.140625" style="1"/>
    <col min="11212" max="11212" width="5.140625" style="1" customWidth="1"/>
    <col min="11213" max="11213" width="29.28515625" style="1" customWidth="1"/>
    <col min="11214" max="11217" width="0" style="1" hidden="1" customWidth="1"/>
    <col min="11218" max="11218" width="23.28515625" style="1" customWidth="1"/>
    <col min="11219" max="11219" width="17.42578125" style="1" customWidth="1"/>
    <col min="11220" max="11220" width="12" style="1" customWidth="1"/>
    <col min="11221" max="11221" width="11.140625" style="1" customWidth="1"/>
    <col min="11222" max="11222" width="15" style="1" customWidth="1"/>
    <col min="11223" max="11225" width="11.140625" style="1" customWidth="1"/>
    <col min="11226" max="11226" width="12.42578125" style="1" customWidth="1"/>
    <col min="11227" max="11227" width="10.5703125" style="1" customWidth="1"/>
    <col min="11228" max="11228" width="11.28515625" style="1" customWidth="1"/>
    <col min="11229" max="11229" width="12.140625" style="1" customWidth="1"/>
    <col min="11230" max="11230" width="12.42578125" style="1" customWidth="1"/>
    <col min="11231" max="11231" width="12.7109375" style="1" customWidth="1"/>
    <col min="11232" max="11232" width="12" style="1" customWidth="1"/>
    <col min="11233" max="11234" width="13" style="1" customWidth="1"/>
    <col min="11235" max="11235" width="12.7109375" style="1" customWidth="1"/>
    <col min="11236" max="11236" width="10.85546875" style="1" customWidth="1"/>
    <col min="11237" max="11237" width="13.140625" style="1" customWidth="1"/>
    <col min="11238" max="11238" width="14.5703125" style="1" customWidth="1"/>
    <col min="11239" max="11239" width="12.85546875" style="1" customWidth="1"/>
    <col min="11240" max="11240" width="11.28515625" style="1" customWidth="1"/>
    <col min="11241" max="11241" width="16.28515625" style="1" customWidth="1"/>
    <col min="11242" max="11242" width="14.85546875" style="1" customWidth="1"/>
    <col min="11243" max="11243" width="14" style="1" customWidth="1"/>
    <col min="11244" max="11244" width="11" style="1" customWidth="1"/>
    <col min="11245" max="11245" width="13.85546875" style="1" customWidth="1"/>
    <col min="11246" max="11246" width="32" style="1" customWidth="1"/>
    <col min="11247" max="11249" width="9.140625" style="1"/>
    <col min="11250" max="11250" width="12.28515625" style="1" customWidth="1"/>
    <col min="11251" max="11252" width="16.7109375" style="1" bestFit="1" customWidth="1"/>
    <col min="11253" max="11467" width="9.140625" style="1"/>
    <col min="11468" max="11468" width="5.140625" style="1" customWidth="1"/>
    <col min="11469" max="11469" width="29.28515625" style="1" customWidth="1"/>
    <col min="11470" max="11473" width="0" style="1" hidden="1" customWidth="1"/>
    <col min="11474" max="11474" width="23.28515625" style="1" customWidth="1"/>
    <col min="11475" max="11475" width="17.42578125" style="1" customWidth="1"/>
    <col min="11476" max="11476" width="12" style="1" customWidth="1"/>
    <col min="11477" max="11477" width="11.140625" style="1" customWidth="1"/>
    <col min="11478" max="11478" width="15" style="1" customWidth="1"/>
    <col min="11479" max="11481" width="11.140625" style="1" customWidth="1"/>
    <col min="11482" max="11482" width="12.42578125" style="1" customWidth="1"/>
    <col min="11483" max="11483" width="10.5703125" style="1" customWidth="1"/>
    <col min="11484" max="11484" width="11.28515625" style="1" customWidth="1"/>
    <col min="11485" max="11485" width="12.140625" style="1" customWidth="1"/>
    <col min="11486" max="11486" width="12.42578125" style="1" customWidth="1"/>
    <col min="11487" max="11487" width="12.7109375" style="1" customWidth="1"/>
    <col min="11488" max="11488" width="12" style="1" customWidth="1"/>
    <col min="11489" max="11490" width="13" style="1" customWidth="1"/>
    <col min="11491" max="11491" width="12.7109375" style="1" customWidth="1"/>
    <col min="11492" max="11492" width="10.85546875" style="1" customWidth="1"/>
    <col min="11493" max="11493" width="13.140625" style="1" customWidth="1"/>
    <col min="11494" max="11494" width="14.5703125" style="1" customWidth="1"/>
    <col min="11495" max="11495" width="12.85546875" style="1" customWidth="1"/>
    <col min="11496" max="11496" width="11.28515625" style="1" customWidth="1"/>
    <col min="11497" max="11497" width="16.28515625" style="1" customWidth="1"/>
    <col min="11498" max="11498" width="14.85546875" style="1" customWidth="1"/>
    <col min="11499" max="11499" width="14" style="1" customWidth="1"/>
    <col min="11500" max="11500" width="11" style="1" customWidth="1"/>
    <col min="11501" max="11501" width="13.85546875" style="1" customWidth="1"/>
    <col min="11502" max="11502" width="32" style="1" customWidth="1"/>
    <col min="11503" max="11505" width="9.140625" style="1"/>
    <col min="11506" max="11506" width="12.28515625" style="1" customWidth="1"/>
    <col min="11507" max="11508" width="16.7109375" style="1" bestFit="1" customWidth="1"/>
    <col min="11509" max="11723" width="9.140625" style="1"/>
    <col min="11724" max="11724" width="5.140625" style="1" customWidth="1"/>
    <col min="11725" max="11725" width="29.28515625" style="1" customWidth="1"/>
    <col min="11726" max="11729" width="0" style="1" hidden="1" customWidth="1"/>
    <col min="11730" max="11730" width="23.28515625" style="1" customWidth="1"/>
    <col min="11731" max="11731" width="17.42578125" style="1" customWidth="1"/>
    <col min="11732" max="11732" width="12" style="1" customWidth="1"/>
    <col min="11733" max="11733" width="11.140625" style="1" customWidth="1"/>
    <col min="11734" max="11734" width="15" style="1" customWidth="1"/>
    <col min="11735" max="11737" width="11.140625" style="1" customWidth="1"/>
    <col min="11738" max="11738" width="12.42578125" style="1" customWidth="1"/>
    <col min="11739" max="11739" width="10.5703125" style="1" customWidth="1"/>
    <col min="11740" max="11740" width="11.28515625" style="1" customWidth="1"/>
    <col min="11741" max="11741" width="12.140625" style="1" customWidth="1"/>
    <col min="11742" max="11742" width="12.42578125" style="1" customWidth="1"/>
    <col min="11743" max="11743" width="12.7109375" style="1" customWidth="1"/>
    <col min="11744" max="11744" width="12" style="1" customWidth="1"/>
    <col min="11745" max="11746" width="13" style="1" customWidth="1"/>
    <col min="11747" max="11747" width="12.7109375" style="1" customWidth="1"/>
    <col min="11748" max="11748" width="10.85546875" style="1" customWidth="1"/>
    <col min="11749" max="11749" width="13.140625" style="1" customWidth="1"/>
    <col min="11750" max="11750" width="14.5703125" style="1" customWidth="1"/>
    <col min="11751" max="11751" width="12.85546875" style="1" customWidth="1"/>
    <col min="11752" max="11752" width="11.28515625" style="1" customWidth="1"/>
    <col min="11753" max="11753" width="16.28515625" style="1" customWidth="1"/>
    <col min="11754" max="11754" width="14.85546875" style="1" customWidth="1"/>
    <col min="11755" max="11755" width="14" style="1" customWidth="1"/>
    <col min="11756" max="11756" width="11" style="1" customWidth="1"/>
    <col min="11757" max="11757" width="13.85546875" style="1" customWidth="1"/>
    <col min="11758" max="11758" width="32" style="1" customWidth="1"/>
    <col min="11759" max="11761" width="9.140625" style="1"/>
    <col min="11762" max="11762" width="12.28515625" style="1" customWidth="1"/>
    <col min="11763" max="11764" width="16.7109375" style="1" bestFit="1" customWidth="1"/>
    <col min="11765" max="11979" width="9.140625" style="1"/>
    <col min="11980" max="11980" width="5.140625" style="1" customWidth="1"/>
    <col min="11981" max="11981" width="29.28515625" style="1" customWidth="1"/>
    <col min="11982" max="11985" width="0" style="1" hidden="1" customWidth="1"/>
    <col min="11986" max="11986" width="23.28515625" style="1" customWidth="1"/>
    <col min="11987" max="11987" width="17.42578125" style="1" customWidth="1"/>
    <col min="11988" max="11988" width="12" style="1" customWidth="1"/>
    <col min="11989" max="11989" width="11.140625" style="1" customWidth="1"/>
    <col min="11990" max="11990" width="15" style="1" customWidth="1"/>
    <col min="11991" max="11993" width="11.140625" style="1" customWidth="1"/>
    <col min="11994" max="11994" width="12.42578125" style="1" customWidth="1"/>
    <col min="11995" max="11995" width="10.5703125" style="1" customWidth="1"/>
    <col min="11996" max="11996" width="11.28515625" style="1" customWidth="1"/>
    <col min="11997" max="11997" width="12.140625" style="1" customWidth="1"/>
    <col min="11998" max="11998" width="12.42578125" style="1" customWidth="1"/>
    <col min="11999" max="11999" width="12.7109375" style="1" customWidth="1"/>
    <col min="12000" max="12000" width="12" style="1" customWidth="1"/>
    <col min="12001" max="12002" width="13" style="1" customWidth="1"/>
    <col min="12003" max="12003" width="12.7109375" style="1" customWidth="1"/>
    <col min="12004" max="12004" width="10.85546875" style="1" customWidth="1"/>
    <col min="12005" max="12005" width="13.140625" style="1" customWidth="1"/>
    <col min="12006" max="12006" width="14.5703125" style="1" customWidth="1"/>
    <col min="12007" max="12007" width="12.85546875" style="1" customWidth="1"/>
    <col min="12008" max="12008" width="11.28515625" style="1" customWidth="1"/>
    <col min="12009" max="12009" width="16.28515625" style="1" customWidth="1"/>
    <col min="12010" max="12010" width="14.85546875" style="1" customWidth="1"/>
    <col min="12011" max="12011" width="14" style="1" customWidth="1"/>
    <col min="12012" max="12012" width="11" style="1" customWidth="1"/>
    <col min="12013" max="12013" width="13.85546875" style="1" customWidth="1"/>
    <col min="12014" max="12014" width="32" style="1" customWidth="1"/>
    <col min="12015" max="12017" width="9.140625" style="1"/>
    <col min="12018" max="12018" width="12.28515625" style="1" customWidth="1"/>
    <col min="12019" max="12020" width="16.7109375" style="1" bestFit="1" customWidth="1"/>
    <col min="12021" max="12235" width="9.140625" style="1"/>
    <col min="12236" max="12236" width="5.140625" style="1" customWidth="1"/>
    <col min="12237" max="12237" width="29.28515625" style="1" customWidth="1"/>
    <col min="12238" max="12241" width="0" style="1" hidden="1" customWidth="1"/>
    <col min="12242" max="12242" width="23.28515625" style="1" customWidth="1"/>
    <col min="12243" max="12243" width="17.42578125" style="1" customWidth="1"/>
    <col min="12244" max="12244" width="12" style="1" customWidth="1"/>
    <col min="12245" max="12245" width="11.140625" style="1" customWidth="1"/>
    <col min="12246" max="12246" width="15" style="1" customWidth="1"/>
    <col min="12247" max="12249" width="11.140625" style="1" customWidth="1"/>
    <col min="12250" max="12250" width="12.42578125" style="1" customWidth="1"/>
    <col min="12251" max="12251" width="10.5703125" style="1" customWidth="1"/>
    <col min="12252" max="12252" width="11.28515625" style="1" customWidth="1"/>
    <col min="12253" max="12253" width="12.140625" style="1" customWidth="1"/>
    <col min="12254" max="12254" width="12.42578125" style="1" customWidth="1"/>
    <col min="12255" max="12255" width="12.7109375" style="1" customWidth="1"/>
    <col min="12256" max="12256" width="12" style="1" customWidth="1"/>
    <col min="12257" max="12258" width="13" style="1" customWidth="1"/>
    <col min="12259" max="12259" width="12.7109375" style="1" customWidth="1"/>
    <col min="12260" max="12260" width="10.85546875" style="1" customWidth="1"/>
    <col min="12261" max="12261" width="13.140625" style="1" customWidth="1"/>
    <col min="12262" max="12262" width="14.5703125" style="1" customWidth="1"/>
    <col min="12263" max="12263" width="12.85546875" style="1" customWidth="1"/>
    <col min="12264" max="12264" width="11.28515625" style="1" customWidth="1"/>
    <col min="12265" max="12265" width="16.28515625" style="1" customWidth="1"/>
    <col min="12266" max="12266" width="14.85546875" style="1" customWidth="1"/>
    <col min="12267" max="12267" width="14" style="1" customWidth="1"/>
    <col min="12268" max="12268" width="11" style="1" customWidth="1"/>
    <col min="12269" max="12269" width="13.85546875" style="1" customWidth="1"/>
    <col min="12270" max="12270" width="32" style="1" customWidth="1"/>
    <col min="12271" max="12273" width="9.140625" style="1"/>
    <col min="12274" max="12274" width="12.28515625" style="1" customWidth="1"/>
    <col min="12275" max="12276" width="16.7109375" style="1" bestFit="1" customWidth="1"/>
    <col min="12277" max="12491" width="9.140625" style="1"/>
    <col min="12492" max="12492" width="5.140625" style="1" customWidth="1"/>
    <col min="12493" max="12493" width="29.28515625" style="1" customWidth="1"/>
    <col min="12494" max="12497" width="0" style="1" hidden="1" customWidth="1"/>
    <col min="12498" max="12498" width="23.28515625" style="1" customWidth="1"/>
    <col min="12499" max="12499" width="17.42578125" style="1" customWidth="1"/>
    <col min="12500" max="12500" width="12" style="1" customWidth="1"/>
    <col min="12501" max="12501" width="11.140625" style="1" customWidth="1"/>
    <col min="12502" max="12502" width="15" style="1" customWidth="1"/>
    <col min="12503" max="12505" width="11.140625" style="1" customWidth="1"/>
    <col min="12506" max="12506" width="12.42578125" style="1" customWidth="1"/>
    <col min="12507" max="12507" width="10.5703125" style="1" customWidth="1"/>
    <col min="12508" max="12508" width="11.28515625" style="1" customWidth="1"/>
    <col min="12509" max="12509" width="12.140625" style="1" customWidth="1"/>
    <col min="12510" max="12510" width="12.42578125" style="1" customWidth="1"/>
    <col min="12511" max="12511" width="12.7109375" style="1" customWidth="1"/>
    <col min="12512" max="12512" width="12" style="1" customWidth="1"/>
    <col min="12513" max="12514" width="13" style="1" customWidth="1"/>
    <col min="12515" max="12515" width="12.7109375" style="1" customWidth="1"/>
    <col min="12516" max="12516" width="10.85546875" style="1" customWidth="1"/>
    <col min="12517" max="12517" width="13.140625" style="1" customWidth="1"/>
    <col min="12518" max="12518" width="14.5703125" style="1" customWidth="1"/>
    <col min="12519" max="12519" width="12.85546875" style="1" customWidth="1"/>
    <col min="12520" max="12520" width="11.28515625" style="1" customWidth="1"/>
    <col min="12521" max="12521" width="16.28515625" style="1" customWidth="1"/>
    <col min="12522" max="12522" width="14.85546875" style="1" customWidth="1"/>
    <col min="12523" max="12523" width="14" style="1" customWidth="1"/>
    <col min="12524" max="12524" width="11" style="1" customWidth="1"/>
    <col min="12525" max="12525" width="13.85546875" style="1" customWidth="1"/>
    <col min="12526" max="12526" width="32" style="1" customWidth="1"/>
    <col min="12527" max="12529" width="9.140625" style="1"/>
    <col min="12530" max="12530" width="12.28515625" style="1" customWidth="1"/>
    <col min="12531" max="12532" width="16.7109375" style="1" bestFit="1" customWidth="1"/>
    <col min="12533" max="12747" width="9.140625" style="1"/>
    <col min="12748" max="12748" width="5.140625" style="1" customWidth="1"/>
    <col min="12749" max="12749" width="29.28515625" style="1" customWidth="1"/>
    <col min="12750" max="12753" width="0" style="1" hidden="1" customWidth="1"/>
    <col min="12754" max="12754" width="23.28515625" style="1" customWidth="1"/>
    <col min="12755" max="12755" width="17.42578125" style="1" customWidth="1"/>
    <col min="12756" max="12756" width="12" style="1" customWidth="1"/>
    <col min="12757" max="12757" width="11.140625" style="1" customWidth="1"/>
    <col min="12758" max="12758" width="15" style="1" customWidth="1"/>
    <col min="12759" max="12761" width="11.140625" style="1" customWidth="1"/>
    <col min="12762" max="12762" width="12.42578125" style="1" customWidth="1"/>
    <col min="12763" max="12763" width="10.5703125" style="1" customWidth="1"/>
    <col min="12764" max="12764" width="11.28515625" style="1" customWidth="1"/>
    <col min="12765" max="12765" width="12.140625" style="1" customWidth="1"/>
    <col min="12766" max="12766" width="12.42578125" style="1" customWidth="1"/>
    <col min="12767" max="12767" width="12.7109375" style="1" customWidth="1"/>
    <col min="12768" max="12768" width="12" style="1" customWidth="1"/>
    <col min="12769" max="12770" width="13" style="1" customWidth="1"/>
    <col min="12771" max="12771" width="12.7109375" style="1" customWidth="1"/>
    <col min="12772" max="12772" width="10.85546875" style="1" customWidth="1"/>
    <col min="12773" max="12773" width="13.140625" style="1" customWidth="1"/>
    <col min="12774" max="12774" width="14.5703125" style="1" customWidth="1"/>
    <col min="12775" max="12775" width="12.85546875" style="1" customWidth="1"/>
    <col min="12776" max="12776" width="11.28515625" style="1" customWidth="1"/>
    <col min="12777" max="12777" width="16.28515625" style="1" customWidth="1"/>
    <col min="12778" max="12778" width="14.85546875" style="1" customWidth="1"/>
    <col min="12779" max="12779" width="14" style="1" customWidth="1"/>
    <col min="12780" max="12780" width="11" style="1" customWidth="1"/>
    <col min="12781" max="12781" width="13.85546875" style="1" customWidth="1"/>
    <col min="12782" max="12782" width="32" style="1" customWidth="1"/>
    <col min="12783" max="12785" width="9.140625" style="1"/>
    <col min="12786" max="12786" width="12.28515625" style="1" customWidth="1"/>
    <col min="12787" max="12788" width="16.7109375" style="1" bestFit="1" customWidth="1"/>
    <col min="12789" max="13003" width="9.140625" style="1"/>
    <col min="13004" max="13004" width="5.140625" style="1" customWidth="1"/>
    <col min="13005" max="13005" width="29.28515625" style="1" customWidth="1"/>
    <col min="13006" max="13009" width="0" style="1" hidden="1" customWidth="1"/>
    <col min="13010" max="13010" width="23.28515625" style="1" customWidth="1"/>
    <col min="13011" max="13011" width="17.42578125" style="1" customWidth="1"/>
    <col min="13012" max="13012" width="12" style="1" customWidth="1"/>
    <col min="13013" max="13013" width="11.140625" style="1" customWidth="1"/>
    <col min="13014" max="13014" width="15" style="1" customWidth="1"/>
    <col min="13015" max="13017" width="11.140625" style="1" customWidth="1"/>
    <col min="13018" max="13018" width="12.42578125" style="1" customWidth="1"/>
    <col min="13019" max="13019" width="10.5703125" style="1" customWidth="1"/>
    <col min="13020" max="13020" width="11.28515625" style="1" customWidth="1"/>
    <col min="13021" max="13021" width="12.140625" style="1" customWidth="1"/>
    <col min="13022" max="13022" width="12.42578125" style="1" customWidth="1"/>
    <col min="13023" max="13023" width="12.7109375" style="1" customWidth="1"/>
    <col min="13024" max="13024" width="12" style="1" customWidth="1"/>
    <col min="13025" max="13026" width="13" style="1" customWidth="1"/>
    <col min="13027" max="13027" width="12.7109375" style="1" customWidth="1"/>
    <col min="13028" max="13028" width="10.85546875" style="1" customWidth="1"/>
    <col min="13029" max="13029" width="13.140625" style="1" customWidth="1"/>
    <col min="13030" max="13030" width="14.5703125" style="1" customWidth="1"/>
    <col min="13031" max="13031" width="12.85546875" style="1" customWidth="1"/>
    <col min="13032" max="13032" width="11.28515625" style="1" customWidth="1"/>
    <col min="13033" max="13033" width="16.28515625" style="1" customWidth="1"/>
    <col min="13034" max="13034" width="14.85546875" style="1" customWidth="1"/>
    <col min="13035" max="13035" width="14" style="1" customWidth="1"/>
    <col min="13036" max="13036" width="11" style="1" customWidth="1"/>
    <col min="13037" max="13037" width="13.85546875" style="1" customWidth="1"/>
    <col min="13038" max="13038" width="32" style="1" customWidth="1"/>
    <col min="13039" max="13041" width="9.140625" style="1"/>
    <col min="13042" max="13042" width="12.28515625" style="1" customWidth="1"/>
    <col min="13043" max="13044" width="16.7109375" style="1" bestFit="1" customWidth="1"/>
    <col min="13045" max="13259" width="9.140625" style="1"/>
    <col min="13260" max="13260" width="5.140625" style="1" customWidth="1"/>
    <col min="13261" max="13261" width="29.28515625" style="1" customWidth="1"/>
    <col min="13262" max="13265" width="0" style="1" hidden="1" customWidth="1"/>
    <col min="13266" max="13266" width="23.28515625" style="1" customWidth="1"/>
    <col min="13267" max="13267" width="17.42578125" style="1" customWidth="1"/>
    <col min="13268" max="13268" width="12" style="1" customWidth="1"/>
    <col min="13269" max="13269" width="11.140625" style="1" customWidth="1"/>
    <col min="13270" max="13270" width="15" style="1" customWidth="1"/>
    <col min="13271" max="13273" width="11.140625" style="1" customWidth="1"/>
    <col min="13274" max="13274" width="12.42578125" style="1" customWidth="1"/>
    <col min="13275" max="13275" width="10.5703125" style="1" customWidth="1"/>
    <col min="13276" max="13276" width="11.28515625" style="1" customWidth="1"/>
    <col min="13277" max="13277" width="12.140625" style="1" customWidth="1"/>
    <col min="13278" max="13278" width="12.42578125" style="1" customWidth="1"/>
    <col min="13279" max="13279" width="12.7109375" style="1" customWidth="1"/>
    <col min="13280" max="13280" width="12" style="1" customWidth="1"/>
    <col min="13281" max="13282" width="13" style="1" customWidth="1"/>
    <col min="13283" max="13283" width="12.7109375" style="1" customWidth="1"/>
    <col min="13284" max="13284" width="10.85546875" style="1" customWidth="1"/>
    <col min="13285" max="13285" width="13.140625" style="1" customWidth="1"/>
    <col min="13286" max="13286" width="14.5703125" style="1" customWidth="1"/>
    <col min="13287" max="13287" width="12.85546875" style="1" customWidth="1"/>
    <col min="13288" max="13288" width="11.28515625" style="1" customWidth="1"/>
    <col min="13289" max="13289" width="16.28515625" style="1" customWidth="1"/>
    <col min="13290" max="13290" width="14.85546875" style="1" customWidth="1"/>
    <col min="13291" max="13291" width="14" style="1" customWidth="1"/>
    <col min="13292" max="13292" width="11" style="1" customWidth="1"/>
    <col min="13293" max="13293" width="13.85546875" style="1" customWidth="1"/>
    <col min="13294" max="13294" width="32" style="1" customWidth="1"/>
    <col min="13295" max="13297" width="9.140625" style="1"/>
    <col min="13298" max="13298" width="12.28515625" style="1" customWidth="1"/>
    <col min="13299" max="13300" width="16.7109375" style="1" bestFit="1" customWidth="1"/>
    <col min="13301" max="13515" width="9.140625" style="1"/>
    <col min="13516" max="13516" width="5.140625" style="1" customWidth="1"/>
    <col min="13517" max="13517" width="29.28515625" style="1" customWidth="1"/>
    <col min="13518" max="13521" width="0" style="1" hidden="1" customWidth="1"/>
    <col min="13522" max="13522" width="23.28515625" style="1" customWidth="1"/>
    <col min="13523" max="13523" width="17.42578125" style="1" customWidth="1"/>
    <col min="13524" max="13524" width="12" style="1" customWidth="1"/>
    <col min="13525" max="13525" width="11.140625" style="1" customWidth="1"/>
    <col min="13526" max="13526" width="15" style="1" customWidth="1"/>
    <col min="13527" max="13529" width="11.140625" style="1" customWidth="1"/>
    <col min="13530" max="13530" width="12.42578125" style="1" customWidth="1"/>
    <col min="13531" max="13531" width="10.5703125" style="1" customWidth="1"/>
    <col min="13532" max="13532" width="11.28515625" style="1" customWidth="1"/>
    <col min="13533" max="13533" width="12.140625" style="1" customWidth="1"/>
    <col min="13534" max="13534" width="12.42578125" style="1" customWidth="1"/>
    <col min="13535" max="13535" width="12.7109375" style="1" customWidth="1"/>
    <col min="13536" max="13536" width="12" style="1" customWidth="1"/>
    <col min="13537" max="13538" width="13" style="1" customWidth="1"/>
    <col min="13539" max="13539" width="12.7109375" style="1" customWidth="1"/>
    <col min="13540" max="13540" width="10.85546875" style="1" customWidth="1"/>
    <col min="13541" max="13541" width="13.140625" style="1" customWidth="1"/>
    <col min="13542" max="13542" width="14.5703125" style="1" customWidth="1"/>
    <col min="13543" max="13543" width="12.85546875" style="1" customWidth="1"/>
    <col min="13544" max="13544" width="11.28515625" style="1" customWidth="1"/>
    <col min="13545" max="13545" width="16.28515625" style="1" customWidth="1"/>
    <col min="13546" max="13546" width="14.85546875" style="1" customWidth="1"/>
    <col min="13547" max="13547" width="14" style="1" customWidth="1"/>
    <col min="13548" max="13548" width="11" style="1" customWidth="1"/>
    <col min="13549" max="13549" width="13.85546875" style="1" customWidth="1"/>
    <col min="13550" max="13550" width="32" style="1" customWidth="1"/>
    <col min="13551" max="13553" width="9.140625" style="1"/>
    <col min="13554" max="13554" width="12.28515625" style="1" customWidth="1"/>
    <col min="13555" max="13556" width="16.7109375" style="1" bestFit="1" customWidth="1"/>
    <col min="13557" max="13771" width="9.140625" style="1"/>
    <col min="13772" max="13772" width="5.140625" style="1" customWidth="1"/>
    <col min="13773" max="13773" width="29.28515625" style="1" customWidth="1"/>
    <col min="13774" max="13777" width="0" style="1" hidden="1" customWidth="1"/>
    <col min="13778" max="13778" width="23.28515625" style="1" customWidth="1"/>
    <col min="13779" max="13779" width="17.42578125" style="1" customWidth="1"/>
    <col min="13780" max="13780" width="12" style="1" customWidth="1"/>
    <col min="13781" max="13781" width="11.140625" style="1" customWidth="1"/>
    <col min="13782" max="13782" width="15" style="1" customWidth="1"/>
    <col min="13783" max="13785" width="11.140625" style="1" customWidth="1"/>
    <col min="13786" max="13786" width="12.42578125" style="1" customWidth="1"/>
    <col min="13787" max="13787" width="10.5703125" style="1" customWidth="1"/>
    <col min="13788" max="13788" width="11.28515625" style="1" customWidth="1"/>
    <col min="13789" max="13789" width="12.140625" style="1" customWidth="1"/>
    <col min="13790" max="13790" width="12.42578125" style="1" customWidth="1"/>
    <col min="13791" max="13791" width="12.7109375" style="1" customWidth="1"/>
    <col min="13792" max="13792" width="12" style="1" customWidth="1"/>
    <col min="13793" max="13794" width="13" style="1" customWidth="1"/>
    <col min="13795" max="13795" width="12.7109375" style="1" customWidth="1"/>
    <col min="13796" max="13796" width="10.85546875" style="1" customWidth="1"/>
    <col min="13797" max="13797" width="13.140625" style="1" customWidth="1"/>
    <col min="13798" max="13798" width="14.5703125" style="1" customWidth="1"/>
    <col min="13799" max="13799" width="12.85546875" style="1" customWidth="1"/>
    <col min="13800" max="13800" width="11.28515625" style="1" customWidth="1"/>
    <col min="13801" max="13801" width="16.28515625" style="1" customWidth="1"/>
    <col min="13802" max="13802" width="14.85546875" style="1" customWidth="1"/>
    <col min="13803" max="13803" width="14" style="1" customWidth="1"/>
    <col min="13804" max="13804" width="11" style="1" customWidth="1"/>
    <col min="13805" max="13805" width="13.85546875" style="1" customWidth="1"/>
    <col min="13806" max="13806" width="32" style="1" customWidth="1"/>
    <col min="13807" max="13809" width="9.140625" style="1"/>
    <col min="13810" max="13810" width="12.28515625" style="1" customWidth="1"/>
    <col min="13811" max="13812" width="16.7109375" style="1" bestFit="1" customWidth="1"/>
    <col min="13813" max="14027" width="9.140625" style="1"/>
    <col min="14028" max="14028" width="5.140625" style="1" customWidth="1"/>
    <col min="14029" max="14029" width="29.28515625" style="1" customWidth="1"/>
    <col min="14030" max="14033" width="0" style="1" hidden="1" customWidth="1"/>
    <col min="14034" max="14034" width="23.28515625" style="1" customWidth="1"/>
    <col min="14035" max="14035" width="17.42578125" style="1" customWidth="1"/>
    <col min="14036" max="14036" width="12" style="1" customWidth="1"/>
    <col min="14037" max="14037" width="11.140625" style="1" customWidth="1"/>
    <col min="14038" max="14038" width="15" style="1" customWidth="1"/>
    <col min="14039" max="14041" width="11.140625" style="1" customWidth="1"/>
    <col min="14042" max="14042" width="12.42578125" style="1" customWidth="1"/>
    <col min="14043" max="14043" width="10.5703125" style="1" customWidth="1"/>
    <col min="14044" max="14044" width="11.28515625" style="1" customWidth="1"/>
    <col min="14045" max="14045" width="12.140625" style="1" customWidth="1"/>
    <col min="14046" max="14046" width="12.42578125" style="1" customWidth="1"/>
    <col min="14047" max="14047" width="12.7109375" style="1" customWidth="1"/>
    <col min="14048" max="14048" width="12" style="1" customWidth="1"/>
    <col min="14049" max="14050" width="13" style="1" customWidth="1"/>
    <col min="14051" max="14051" width="12.7109375" style="1" customWidth="1"/>
    <col min="14052" max="14052" width="10.85546875" style="1" customWidth="1"/>
    <col min="14053" max="14053" width="13.140625" style="1" customWidth="1"/>
    <col min="14054" max="14054" width="14.5703125" style="1" customWidth="1"/>
    <col min="14055" max="14055" width="12.85546875" style="1" customWidth="1"/>
    <col min="14056" max="14056" width="11.28515625" style="1" customWidth="1"/>
    <col min="14057" max="14057" width="16.28515625" style="1" customWidth="1"/>
    <col min="14058" max="14058" width="14.85546875" style="1" customWidth="1"/>
    <col min="14059" max="14059" width="14" style="1" customWidth="1"/>
    <col min="14060" max="14060" width="11" style="1" customWidth="1"/>
    <col min="14061" max="14061" width="13.85546875" style="1" customWidth="1"/>
    <col min="14062" max="14062" width="32" style="1" customWidth="1"/>
    <col min="14063" max="14065" width="9.140625" style="1"/>
    <col min="14066" max="14066" width="12.28515625" style="1" customWidth="1"/>
    <col min="14067" max="14068" width="16.7109375" style="1" bestFit="1" customWidth="1"/>
    <col min="14069" max="14283" width="9.140625" style="1"/>
    <col min="14284" max="14284" width="5.140625" style="1" customWidth="1"/>
    <col min="14285" max="14285" width="29.28515625" style="1" customWidth="1"/>
    <col min="14286" max="14289" width="0" style="1" hidden="1" customWidth="1"/>
    <col min="14290" max="14290" width="23.28515625" style="1" customWidth="1"/>
    <col min="14291" max="14291" width="17.42578125" style="1" customWidth="1"/>
    <col min="14292" max="14292" width="12" style="1" customWidth="1"/>
    <col min="14293" max="14293" width="11.140625" style="1" customWidth="1"/>
    <col min="14294" max="14294" width="15" style="1" customWidth="1"/>
    <col min="14295" max="14297" width="11.140625" style="1" customWidth="1"/>
    <col min="14298" max="14298" width="12.42578125" style="1" customWidth="1"/>
    <col min="14299" max="14299" width="10.5703125" style="1" customWidth="1"/>
    <col min="14300" max="14300" width="11.28515625" style="1" customWidth="1"/>
    <col min="14301" max="14301" width="12.140625" style="1" customWidth="1"/>
    <col min="14302" max="14302" width="12.42578125" style="1" customWidth="1"/>
    <col min="14303" max="14303" width="12.7109375" style="1" customWidth="1"/>
    <col min="14304" max="14304" width="12" style="1" customWidth="1"/>
    <col min="14305" max="14306" width="13" style="1" customWidth="1"/>
    <col min="14307" max="14307" width="12.7109375" style="1" customWidth="1"/>
    <col min="14308" max="14308" width="10.85546875" style="1" customWidth="1"/>
    <col min="14309" max="14309" width="13.140625" style="1" customWidth="1"/>
    <col min="14310" max="14310" width="14.5703125" style="1" customWidth="1"/>
    <col min="14311" max="14311" width="12.85546875" style="1" customWidth="1"/>
    <col min="14312" max="14312" width="11.28515625" style="1" customWidth="1"/>
    <col min="14313" max="14313" width="16.28515625" style="1" customWidth="1"/>
    <col min="14314" max="14314" width="14.85546875" style="1" customWidth="1"/>
    <col min="14315" max="14315" width="14" style="1" customWidth="1"/>
    <col min="14316" max="14316" width="11" style="1" customWidth="1"/>
    <col min="14317" max="14317" width="13.85546875" style="1" customWidth="1"/>
    <col min="14318" max="14318" width="32" style="1" customWidth="1"/>
    <col min="14319" max="14321" width="9.140625" style="1"/>
    <col min="14322" max="14322" width="12.28515625" style="1" customWidth="1"/>
    <col min="14323" max="14324" width="16.7109375" style="1" bestFit="1" customWidth="1"/>
    <col min="14325" max="14539" width="9.140625" style="1"/>
    <col min="14540" max="14540" width="5.140625" style="1" customWidth="1"/>
    <col min="14541" max="14541" width="29.28515625" style="1" customWidth="1"/>
    <col min="14542" max="14545" width="0" style="1" hidden="1" customWidth="1"/>
    <col min="14546" max="14546" width="23.28515625" style="1" customWidth="1"/>
    <col min="14547" max="14547" width="17.42578125" style="1" customWidth="1"/>
    <col min="14548" max="14548" width="12" style="1" customWidth="1"/>
    <col min="14549" max="14549" width="11.140625" style="1" customWidth="1"/>
    <col min="14550" max="14550" width="15" style="1" customWidth="1"/>
    <col min="14551" max="14553" width="11.140625" style="1" customWidth="1"/>
    <col min="14554" max="14554" width="12.42578125" style="1" customWidth="1"/>
    <col min="14555" max="14555" width="10.5703125" style="1" customWidth="1"/>
    <col min="14556" max="14556" width="11.28515625" style="1" customWidth="1"/>
    <col min="14557" max="14557" width="12.140625" style="1" customWidth="1"/>
    <col min="14558" max="14558" width="12.42578125" style="1" customWidth="1"/>
    <col min="14559" max="14559" width="12.7109375" style="1" customWidth="1"/>
    <col min="14560" max="14560" width="12" style="1" customWidth="1"/>
    <col min="14561" max="14562" width="13" style="1" customWidth="1"/>
    <col min="14563" max="14563" width="12.7109375" style="1" customWidth="1"/>
    <col min="14564" max="14564" width="10.85546875" style="1" customWidth="1"/>
    <col min="14565" max="14565" width="13.140625" style="1" customWidth="1"/>
    <col min="14566" max="14566" width="14.5703125" style="1" customWidth="1"/>
    <col min="14567" max="14567" width="12.85546875" style="1" customWidth="1"/>
    <col min="14568" max="14568" width="11.28515625" style="1" customWidth="1"/>
    <col min="14569" max="14569" width="16.28515625" style="1" customWidth="1"/>
    <col min="14570" max="14570" width="14.85546875" style="1" customWidth="1"/>
    <col min="14571" max="14571" width="14" style="1" customWidth="1"/>
    <col min="14572" max="14572" width="11" style="1" customWidth="1"/>
    <col min="14573" max="14573" width="13.85546875" style="1" customWidth="1"/>
    <col min="14574" max="14574" width="32" style="1" customWidth="1"/>
    <col min="14575" max="14577" width="9.140625" style="1"/>
    <col min="14578" max="14578" width="12.28515625" style="1" customWidth="1"/>
    <col min="14579" max="14580" width="16.7109375" style="1" bestFit="1" customWidth="1"/>
    <col min="14581" max="14795" width="9.140625" style="1"/>
    <col min="14796" max="14796" width="5.140625" style="1" customWidth="1"/>
    <col min="14797" max="14797" width="29.28515625" style="1" customWidth="1"/>
    <col min="14798" max="14801" width="0" style="1" hidden="1" customWidth="1"/>
    <col min="14802" max="14802" width="23.28515625" style="1" customWidth="1"/>
    <col min="14803" max="14803" width="17.42578125" style="1" customWidth="1"/>
    <col min="14804" max="14804" width="12" style="1" customWidth="1"/>
    <col min="14805" max="14805" width="11.140625" style="1" customWidth="1"/>
    <col min="14806" max="14806" width="15" style="1" customWidth="1"/>
    <col min="14807" max="14809" width="11.140625" style="1" customWidth="1"/>
    <col min="14810" max="14810" width="12.42578125" style="1" customWidth="1"/>
    <col min="14811" max="14811" width="10.5703125" style="1" customWidth="1"/>
    <col min="14812" max="14812" width="11.28515625" style="1" customWidth="1"/>
    <col min="14813" max="14813" width="12.140625" style="1" customWidth="1"/>
    <col min="14814" max="14814" width="12.42578125" style="1" customWidth="1"/>
    <col min="14815" max="14815" width="12.7109375" style="1" customWidth="1"/>
    <col min="14816" max="14816" width="12" style="1" customWidth="1"/>
    <col min="14817" max="14818" width="13" style="1" customWidth="1"/>
    <col min="14819" max="14819" width="12.7109375" style="1" customWidth="1"/>
    <col min="14820" max="14820" width="10.85546875" style="1" customWidth="1"/>
    <col min="14821" max="14821" width="13.140625" style="1" customWidth="1"/>
    <col min="14822" max="14822" width="14.5703125" style="1" customWidth="1"/>
    <col min="14823" max="14823" width="12.85546875" style="1" customWidth="1"/>
    <col min="14824" max="14824" width="11.28515625" style="1" customWidth="1"/>
    <col min="14825" max="14825" width="16.28515625" style="1" customWidth="1"/>
    <col min="14826" max="14826" width="14.85546875" style="1" customWidth="1"/>
    <col min="14827" max="14827" width="14" style="1" customWidth="1"/>
    <col min="14828" max="14828" width="11" style="1" customWidth="1"/>
    <col min="14829" max="14829" width="13.85546875" style="1" customWidth="1"/>
    <col min="14830" max="14830" width="32" style="1" customWidth="1"/>
    <col min="14831" max="14833" width="9.140625" style="1"/>
    <col min="14834" max="14834" width="12.28515625" style="1" customWidth="1"/>
    <col min="14835" max="14836" width="16.7109375" style="1" bestFit="1" customWidth="1"/>
    <col min="14837" max="15051" width="9.140625" style="1"/>
    <col min="15052" max="15052" width="5.140625" style="1" customWidth="1"/>
    <col min="15053" max="15053" width="29.28515625" style="1" customWidth="1"/>
    <col min="15054" max="15057" width="0" style="1" hidden="1" customWidth="1"/>
    <col min="15058" max="15058" width="23.28515625" style="1" customWidth="1"/>
    <col min="15059" max="15059" width="17.42578125" style="1" customWidth="1"/>
    <col min="15060" max="15060" width="12" style="1" customWidth="1"/>
    <col min="15061" max="15061" width="11.140625" style="1" customWidth="1"/>
    <col min="15062" max="15062" width="15" style="1" customWidth="1"/>
    <col min="15063" max="15065" width="11.140625" style="1" customWidth="1"/>
    <col min="15066" max="15066" width="12.42578125" style="1" customWidth="1"/>
    <col min="15067" max="15067" width="10.5703125" style="1" customWidth="1"/>
    <col min="15068" max="15068" width="11.28515625" style="1" customWidth="1"/>
    <col min="15069" max="15069" width="12.140625" style="1" customWidth="1"/>
    <col min="15070" max="15070" width="12.42578125" style="1" customWidth="1"/>
    <col min="15071" max="15071" width="12.7109375" style="1" customWidth="1"/>
    <col min="15072" max="15072" width="12" style="1" customWidth="1"/>
    <col min="15073" max="15074" width="13" style="1" customWidth="1"/>
    <col min="15075" max="15075" width="12.7109375" style="1" customWidth="1"/>
    <col min="15076" max="15076" width="10.85546875" style="1" customWidth="1"/>
    <col min="15077" max="15077" width="13.140625" style="1" customWidth="1"/>
    <col min="15078" max="15078" width="14.5703125" style="1" customWidth="1"/>
    <col min="15079" max="15079" width="12.85546875" style="1" customWidth="1"/>
    <col min="15080" max="15080" width="11.28515625" style="1" customWidth="1"/>
    <col min="15081" max="15081" width="16.28515625" style="1" customWidth="1"/>
    <col min="15082" max="15082" width="14.85546875" style="1" customWidth="1"/>
    <col min="15083" max="15083" width="14" style="1" customWidth="1"/>
    <col min="15084" max="15084" width="11" style="1" customWidth="1"/>
    <col min="15085" max="15085" width="13.85546875" style="1" customWidth="1"/>
    <col min="15086" max="15086" width="32" style="1" customWidth="1"/>
    <col min="15087" max="15089" width="9.140625" style="1"/>
    <col min="15090" max="15090" width="12.28515625" style="1" customWidth="1"/>
    <col min="15091" max="15092" width="16.7109375" style="1" bestFit="1" customWidth="1"/>
    <col min="15093" max="15307" width="9.140625" style="1"/>
    <col min="15308" max="15308" width="5.140625" style="1" customWidth="1"/>
    <col min="15309" max="15309" width="29.28515625" style="1" customWidth="1"/>
    <col min="15310" max="15313" width="0" style="1" hidden="1" customWidth="1"/>
    <col min="15314" max="15314" width="23.28515625" style="1" customWidth="1"/>
    <col min="15315" max="15315" width="17.42578125" style="1" customWidth="1"/>
    <col min="15316" max="15316" width="12" style="1" customWidth="1"/>
    <col min="15317" max="15317" width="11.140625" style="1" customWidth="1"/>
    <col min="15318" max="15318" width="15" style="1" customWidth="1"/>
    <col min="15319" max="15321" width="11.140625" style="1" customWidth="1"/>
    <col min="15322" max="15322" width="12.42578125" style="1" customWidth="1"/>
    <col min="15323" max="15323" width="10.5703125" style="1" customWidth="1"/>
    <col min="15324" max="15324" width="11.28515625" style="1" customWidth="1"/>
    <col min="15325" max="15325" width="12.140625" style="1" customWidth="1"/>
    <col min="15326" max="15326" width="12.42578125" style="1" customWidth="1"/>
    <col min="15327" max="15327" width="12.7109375" style="1" customWidth="1"/>
    <col min="15328" max="15328" width="12" style="1" customWidth="1"/>
    <col min="15329" max="15330" width="13" style="1" customWidth="1"/>
    <col min="15331" max="15331" width="12.7109375" style="1" customWidth="1"/>
    <col min="15332" max="15332" width="10.85546875" style="1" customWidth="1"/>
    <col min="15333" max="15333" width="13.140625" style="1" customWidth="1"/>
    <col min="15334" max="15334" width="14.5703125" style="1" customWidth="1"/>
    <col min="15335" max="15335" width="12.85546875" style="1" customWidth="1"/>
    <col min="15336" max="15336" width="11.28515625" style="1" customWidth="1"/>
    <col min="15337" max="15337" width="16.28515625" style="1" customWidth="1"/>
    <col min="15338" max="15338" width="14.85546875" style="1" customWidth="1"/>
    <col min="15339" max="15339" width="14" style="1" customWidth="1"/>
    <col min="15340" max="15340" width="11" style="1" customWidth="1"/>
    <col min="15341" max="15341" width="13.85546875" style="1" customWidth="1"/>
    <col min="15342" max="15342" width="32" style="1" customWidth="1"/>
    <col min="15343" max="15345" width="9.140625" style="1"/>
    <col min="15346" max="15346" width="12.28515625" style="1" customWidth="1"/>
    <col min="15347" max="15348" width="16.7109375" style="1" bestFit="1" customWidth="1"/>
    <col min="15349" max="15563" width="9.140625" style="1"/>
    <col min="15564" max="15564" width="5.140625" style="1" customWidth="1"/>
    <col min="15565" max="15565" width="29.28515625" style="1" customWidth="1"/>
    <col min="15566" max="15569" width="0" style="1" hidden="1" customWidth="1"/>
    <col min="15570" max="15570" width="23.28515625" style="1" customWidth="1"/>
    <col min="15571" max="15571" width="17.42578125" style="1" customWidth="1"/>
    <col min="15572" max="15572" width="12" style="1" customWidth="1"/>
    <col min="15573" max="15573" width="11.140625" style="1" customWidth="1"/>
    <col min="15574" max="15574" width="15" style="1" customWidth="1"/>
    <col min="15575" max="15577" width="11.140625" style="1" customWidth="1"/>
    <col min="15578" max="15578" width="12.42578125" style="1" customWidth="1"/>
    <col min="15579" max="15579" width="10.5703125" style="1" customWidth="1"/>
    <col min="15580" max="15580" width="11.28515625" style="1" customWidth="1"/>
    <col min="15581" max="15581" width="12.140625" style="1" customWidth="1"/>
    <col min="15582" max="15582" width="12.42578125" style="1" customWidth="1"/>
    <col min="15583" max="15583" width="12.7109375" style="1" customWidth="1"/>
    <col min="15584" max="15584" width="12" style="1" customWidth="1"/>
    <col min="15585" max="15586" width="13" style="1" customWidth="1"/>
    <col min="15587" max="15587" width="12.7109375" style="1" customWidth="1"/>
    <col min="15588" max="15588" width="10.85546875" style="1" customWidth="1"/>
    <col min="15589" max="15589" width="13.140625" style="1" customWidth="1"/>
    <col min="15590" max="15590" width="14.5703125" style="1" customWidth="1"/>
    <col min="15591" max="15591" width="12.85546875" style="1" customWidth="1"/>
    <col min="15592" max="15592" width="11.28515625" style="1" customWidth="1"/>
    <col min="15593" max="15593" width="16.28515625" style="1" customWidth="1"/>
    <col min="15594" max="15594" width="14.85546875" style="1" customWidth="1"/>
    <col min="15595" max="15595" width="14" style="1" customWidth="1"/>
    <col min="15596" max="15596" width="11" style="1" customWidth="1"/>
    <col min="15597" max="15597" width="13.85546875" style="1" customWidth="1"/>
    <col min="15598" max="15598" width="32" style="1" customWidth="1"/>
    <col min="15599" max="15601" width="9.140625" style="1"/>
    <col min="15602" max="15602" width="12.28515625" style="1" customWidth="1"/>
    <col min="15603" max="15604" width="16.7109375" style="1" bestFit="1" customWidth="1"/>
    <col min="15605" max="15819" width="9.140625" style="1"/>
    <col min="15820" max="15820" width="5.140625" style="1" customWidth="1"/>
    <col min="15821" max="15821" width="29.28515625" style="1" customWidth="1"/>
    <col min="15822" max="15825" width="0" style="1" hidden="1" customWidth="1"/>
    <col min="15826" max="15826" width="23.28515625" style="1" customWidth="1"/>
    <col min="15827" max="15827" width="17.42578125" style="1" customWidth="1"/>
    <col min="15828" max="15828" width="12" style="1" customWidth="1"/>
    <col min="15829" max="15829" width="11.140625" style="1" customWidth="1"/>
    <col min="15830" max="15830" width="15" style="1" customWidth="1"/>
    <col min="15831" max="15833" width="11.140625" style="1" customWidth="1"/>
    <col min="15834" max="15834" width="12.42578125" style="1" customWidth="1"/>
    <col min="15835" max="15835" width="10.5703125" style="1" customWidth="1"/>
    <col min="15836" max="15836" width="11.28515625" style="1" customWidth="1"/>
    <col min="15837" max="15837" width="12.140625" style="1" customWidth="1"/>
    <col min="15838" max="15838" width="12.42578125" style="1" customWidth="1"/>
    <col min="15839" max="15839" width="12.7109375" style="1" customWidth="1"/>
    <col min="15840" max="15840" width="12" style="1" customWidth="1"/>
    <col min="15841" max="15842" width="13" style="1" customWidth="1"/>
    <col min="15843" max="15843" width="12.7109375" style="1" customWidth="1"/>
    <col min="15844" max="15844" width="10.85546875" style="1" customWidth="1"/>
    <col min="15845" max="15845" width="13.140625" style="1" customWidth="1"/>
    <col min="15846" max="15846" width="14.5703125" style="1" customWidth="1"/>
    <col min="15847" max="15847" width="12.85546875" style="1" customWidth="1"/>
    <col min="15848" max="15848" width="11.28515625" style="1" customWidth="1"/>
    <col min="15849" max="15849" width="16.28515625" style="1" customWidth="1"/>
    <col min="15850" max="15850" width="14.85546875" style="1" customWidth="1"/>
    <col min="15851" max="15851" width="14" style="1" customWidth="1"/>
    <col min="15852" max="15852" width="11" style="1" customWidth="1"/>
    <col min="15853" max="15853" width="13.85546875" style="1" customWidth="1"/>
    <col min="15854" max="15854" width="32" style="1" customWidth="1"/>
    <col min="15855" max="15857" width="9.140625" style="1"/>
    <col min="15858" max="15858" width="12.28515625" style="1" customWidth="1"/>
    <col min="15859" max="15860" width="16.7109375" style="1" bestFit="1" customWidth="1"/>
    <col min="15861" max="16075" width="9.140625" style="1"/>
    <col min="16076" max="16076" width="5.140625" style="1" customWidth="1"/>
    <col min="16077" max="16077" width="29.28515625" style="1" customWidth="1"/>
    <col min="16078" max="16081" width="0" style="1" hidden="1" customWidth="1"/>
    <col min="16082" max="16082" width="23.28515625" style="1" customWidth="1"/>
    <col min="16083" max="16083" width="17.42578125" style="1" customWidth="1"/>
    <col min="16084" max="16084" width="12" style="1" customWidth="1"/>
    <col min="16085" max="16085" width="11.140625" style="1" customWidth="1"/>
    <col min="16086" max="16086" width="15" style="1" customWidth="1"/>
    <col min="16087" max="16089" width="11.140625" style="1" customWidth="1"/>
    <col min="16090" max="16090" width="12.42578125" style="1" customWidth="1"/>
    <col min="16091" max="16091" width="10.5703125" style="1" customWidth="1"/>
    <col min="16092" max="16092" width="11.28515625" style="1" customWidth="1"/>
    <col min="16093" max="16093" width="12.140625" style="1" customWidth="1"/>
    <col min="16094" max="16094" width="12.42578125" style="1" customWidth="1"/>
    <col min="16095" max="16095" width="12.7109375" style="1" customWidth="1"/>
    <col min="16096" max="16096" width="12" style="1" customWidth="1"/>
    <col min="16097" max="16098" width="13" style="1" customWidth="1"/>
    <col min="16099" max="16099" width="12.7109375" style="1" customWidth="1"/>
    <col min="16100" max="16100" width="10.85546875" style="1" customWidth="1"/>
    <col min="16101" max="16101" width="13.140625" style="1" customWidth="1"/>
    <col min="16102" max="16102" width="14.5703125" style="1" customWidth="1"/>
    <col min="16103" max="16103" width="12.85546875" style="1" customWidth="1"/>
    <col min="16104" max="16104" width="11.28515625" style="1" customWidth="1"/>
    <col min="16105" max="16105" width="16.28515625" style="1" customWidth="1"/>
    <col min="16106" max="16106" width="14.85546875" style="1" customWidth="1"/>
    <col min="16107" max="16107" width="14" style="1" customWidth="1"/>
    <col min="16108" max="16108" width="11" style="1" customWidth="1"/>
    <col min="16109" max="16109" width="13.85546875" style="1" customWidth="1"/>
    <col min="16110" max="16110" width="32" style="1" customWidth="1"/>
    <col min="16111" max="16113" width="9.140625" style="1"/>
    <col min="16114" max="16114" width="12.28515625" style="1" customWidth="1"/>
    <col min="16115" max="16116" width="16.7109375" style="1" bestFit="1" customWidth="1"/>
    <col min="16117" max="16384" width="9.140625" style="1"/>
  </cols>
  <sheetData>
    <row r="1" spans="1:11" ht="39.75" customHeight="1" x14ac:dyDescent="0.25">
      <c r="A1" s="552" t="s">
        <v>1084</v>
      </c>
      <c r="B1" s="552"/>
      <c r="C1" s="552"/>
      <c r="D1" s="552"/>
      <c r="E1" s="552"/>
      <c r="F1" s="552"/>
      <c r="G1" s="552"/>
      <c r="H1" s="552"/>
      <c r="I1" s="552"/>
      <c r="J1" s="552"/>
    </row>
    <row r="2" spans="1:11" ht="29.25" customHeight="1" x14ac:dyDescent="0.25">
      <c r="A2" s="553" t="str">
        <f>PL08.Tiendat!A3</f>
        <v>(Ban hành kèm theo Nghị quyết số 96/NQ-HĐND ngày 16/12/2022 của HĐND tỉnh)</v>
      </c>
      <c r="B2" s="553"/>
      <c r="C2" s="553"/>
      <c r="D2" s="553"/>
      <c r="E2" s="553"/>
      <c r="F2" s="553"/>
      <c r="G2" s="553"/>
      <c r="H2" s="553"/>
      <c r="I2" s="553"/>
      <c r="J2" s="553"/>
    </row>
    <row r="3" spans="1:11" ht="30" customHeight="1" x14ac:dyDescent="0.25">
      <c r="A3" s="2"/>
      <c r="B3" s="2"/>
      <c r="C3" s="2"/>
      <c r="D3" s="2"/>
      <c r="E3" s="2"/>
      <c r="F3" s="2"/>
      <c r="G3" s="2"/>
      <c r="H3" s="554" t="s">
        <v>605</v>
      </c>
      <c r="I3" s="554"/>
      <c r="J3" s="554"/>
    </row>
    <row r="4" spans="1:11" s="3" customFormat="1" ht="32.25" customHeight="1" x14ac:dyDescent="0.25">
      <c r="A4" s="550" t="s">
        <v>8</v>
      </c>
      <c r="B4" s="550" t="s">
        <v>606</v>
      </c>
      <c r="C4" s="550" t="s">
        <v>607</v>
      </c>
      <c r="D4" s="550" t="s">
        <v>608</v>
      </c>
      <c r="E4" s="550" t="s">
        <v>609</v>
      </c>
      <c r="F4" s="550" t="s">
        <v>610</v>
      </c>
      <c r="G4" s="555" t="s">
        <v>11</v>
      </c>
      <c r="H4" s="556"/>
      <c r="I4" s="550" t="s">
        <v>611</v>
      </c>
      <c r="J4" s="550" t="s">
        <v>1098</v>
      </c>
    </row>
    <row r="5" spans="1:11" s="3" customFormat="1" ht="124.5" customHeight="1" x14ac:dyDescent="0.25">
      <c r="A5" s="551"/>
      <c r="B5" s="551"/>
      <c r="C5" s="551"/>
      <c r="D5" s="551"/>
      <c r="E5" s="551"/>
      <c r="F5" s="551"/>
      <c r="G5" s="4" t="s">
        <v>612</v>
      </c>
      <c r="H5" s="99" t="s">
        <v>613</v>
      </c>
      <c r="I5" s="551"/>
      <c r="J5" s="551"/>
    </row>
    <row r="6" spans="1:11" s="3" customFormat="1" x14ac:dyDescent="0.25">
      <c r="A6" s="4" t="s">
        <v>7</v>
      </c>
      <c r="B6" s="4" t="s">
        <v>64</v>
      </c>
      <c r="C6" s="4">
        <v>1</v>
      </c>
      <c r="D6" s="4">
        <v>2</v>
      </c>
      <c r="E6" s="4">
        <v>3</v>
      </c>
      <c r="F6" s="4" t="s">
        <v>444</v>
      </c>
      <c r="G6" s="4">
        <v>5</v>
      </c>
      <c r="H6" s="4">
        <v>6</v>
      </c>
      <c r="I6" s="4">
        <v>7</v>
      </c>
      <c r="J6" s="4">
        <v>8</v>
      </c>
    </row>
    <row r="7" spans="1:11" s="8" customFormat="1" ht="33" customHeight="1" x14ac:dyDescent="0.25">
      <c r="A7" s="5"/>
      <c r="B7" s="5" t="s">
        <v>299</v>
      </c>
      <c r="C7" s="6"/>
      <c r="D7" s="5"/>
      <c r="E7" s="7">
        <v>257600</v>
      </c>
      <c r="F7" s="7">
        <f>+F8+F10</f>
        <v>576603</v>
      </c>
      <c r="G7" s="7">
        <f t="shared" ref="G7:J7" si="0">+G8+G10</f>
        <v>556603</v>
      </c>
      <c r="H7" s="7">
        <f t="shared" si="0"/>
        <v>20000</v>
      </c>
      <c r="I7" s="7">
        <f t="shared" si="0"/>
        <v>273738</v>
      </c>
      <c r="J7" s="7">
        <f t="shared" si="0"/>
        <v>257600</v>
      </c>
    </row>
    <row r="8" spans="1:11" s="8" customFormat="1" ht="33" customHeight="1" x14ac:dyDescent="0.25">
      <c r="A8" s="5" t="s">
        <v>17</v>
      </c>
      <c r="B8" s="5" t="s">
        <v>614</v>
      </c>
      <c r="C8" s="6"/>
      <c r="D8" s="5"/>
      <c r="E8" s="7"/>
      <c r="F8" s="7">
        <f>+F9</f>
        <v>17229</v>
      </c>
      <c r="G8" s="7">
        <f t="shared" ref="G8:J8" si="1">+G9</f>
        <v>17229</v>
      </c>
      <c r="H8" s="7">
        <f t="shared" si="1"/>
        <v>0</v>
      </c>
      <c r="I8" s="7">
        <f t="shared" si="1"/>
        <v>0</v>
      </c>
      <c r="J8" s="7">
        <f t="shared" si="1"/>
        <v>0</v>
      </c>
    </row>
    <row r="9" spans="1:11" s="3" customFormat="1" ht="39.75" customHeight="1" x14ac:dyDescent="0.25">
      <c r="A9" s="9">
        <v>1</v>
      </c>
      <c r="B9" s="10" t="s">
        <v>615</v>
      </c>
      <c r="C9" s="11" t="s">
        <v>616</v>
      </c>
      <c r="D9" s="12">
        <v>0</v>
      </c>
      <c r="E9" s="13"/>
      <c r="F9" s="13">
        <v>17229</v>
      </c>
      <c r="G9" s="13">
        <f>+F9-H9</f>
        <v>17229</v>
      </c>
      <c r="H9" s="13"/>
      <c r="I9" s="13">
        <f>ROUND(G9/(100%-D9)*D9,0)</f>
        <v>0</v>
      </c>
      <c r="J9" s="13"/>
    </row>
    <row r="10" spans="1:11" s="8" customFormat="1" ht="36" customHeight="1" x14ac:dyDescent="0.25">
      <c r="A10" s="5" t="s">
        <v>30</v>
      </c>
      <c r="B10" s="14" t="s">
        <v>617</v>
      </c>
      <c r="C10" s="6"/>
      <c r="D10" s="5"/>
      <c r="E10" s="7"/>
      <c r="F10" s="7">
        <f>+F12+F16+F17+F18+F13+F19+F14</f>
        <v>559374</v>
      </c>
      <c r="G10" s="7">
        <f>+G12+G16+G17+G18+G13+G19+G14</f>
        <v>539374</v>
      </c>
      <c r="H10" s="7">
        <f>+H12+H16+H17+H18+H13+H19+H14</f>
        <v>20000</v>
      </c>
      <c r="I10" s="7">
        <f>+I12+I16+I17+I18+I13+I19+I14</f>
        <v>273738</v>
      </c>
      <c r="J10" s="7">
        <f>+J12+J16+J17+J18+J13+J19+J14</f>
        <v>257600</v>
      </c>
    </row>
    <row r="11" spans="1:11" s="8" customFormat="1" ht="36" customHeight="1" x14ac:dyDescent="0.25">
      <c r="A11" s="5">
        <v>1</v>
      </c>
      <c r="B11" s="14" t="s">
        <v>618</v>
      </c>
      <c r="C11" s="6"/>
      <c r="D11" s="5"/>
      <c r="E11" s="7"/>
      <c r="F11" s="7">
        <f>SUM(F12:F14)</f>
        <v>169374</v>
      </c>
      <c r="G11" s="7">
        <f t="shared" ref="G11:J11" si="2">SUM(G12:G14)</f>
        <v>169374</v>
      </c>
      <c r="H11" s="7">
        <f t="shared" si="2"/>
        <v>0</v>
      </c>
      <c r="I11" s="7">
        <f t="shared" si="2"/>
        <v>35404</v>
      </c>
      <c r="J11" s="7">
        <f t="shared" si="2"/>
        <v>35404</v>
      </c>
      <c r="K11" s="234"/>
    </row>
    <row r="12" spans="1:11" ht="43.5" customHeight="1" x14ac:dyDescent="0.25">
      <c r="A12" s="15" t="s">
        <v>619</v>
      </c>
      <c r="B12" s="16" t="s">
        <v>620</v>
      </c>
      <c r="C12" s="11" t="s">
        <v>621</v>
      </c>
      <c r="D12" s="12">
        <v>0.15</v>
      </c>
      <c r="E12" s="13"/>
      <c r="F12" s="13">
        <v>94374</v>
      </c>
      <c r="G12" s="13">
        <f>+F12-H12</f>
        <v>94374</v>
      </c>
      <c r="H12" s="13"/>
      <c r="I12" s="13">
        <f>ROUND(G12/(100%-D12)*D12,0)</f>
        <v>16654</v>
      </c>
      <c r="J12" s="13">
        <f>+I12</f>
        <v>16654</v>
      </c>
    </row>
    <row r="13" spans="1:11" s="18" customFormat="1" ht="40.5" customHeight="1" x14ac:dyDescent="0.25">
      <c r="A13" s="15" t="s">
        <v>622</v>
      </c>
      <c r="B13" s="17" t="s">
        <v>623</v>
      </c>
      <c r="C13" s="11" t="s">
        <v>621</v>
      </c>
      <c r="D13" s="12">
        <v>0.2</v>
      </c>
      <c r="E13" s="13"/>
      <c r="F13" s="13">
        <v>45000</v>
      </c>
      <c r="G13" s="13">
        <f>+F13-H13</f>
        <v>45000</v>
      </c>
      <c r="H13" s="13"/>
      <c r="I13" s="13">
        <f>ROUND(G13/(100%-D13)*D13,0)</f>
        <v>11250</v>
      </c>
      <c r="J13" s="13">
        <f>+I13</f>
        <v>11250</v>
      </c>
    </row>
    <row r="14" spans="1:11" ht="42" customHeight="1" x14ac:dyDescent="0.25">
      <c r="A14" s="19" t="s">
        <v>624</v>
      </c>
      <c r="B14" s="20" t="s">
        <v>625</v>
      </c>
      <c r="C14" s="21" t="s">
        <v>626</v>
      </c>
      <c r="D14" s="22">
        <v>0.2</v>
      </c>
      <c r="E14" s="23"/>
      <c r="F14" s="13">
        <v>30000</v>
      </c>
      <c r="G14" s="13">
        <f>+F14-H14</f>
        <v>30000</v>
      </c>
      <c r="H14" s="23"/>
      <c r="I14" s="23">
        <f>ROUND(G14/(100%-D14)*D14,0)</f>
        <v>7500</v>
      </c>
      <c r="J14" s="23">
        <f>+I14</f>
        <v>7500</v>
      </c>
    </row>
    <row r="15" spans="1:11" s="8" customFormat="1" ht="40.5" customHeight="1" x14ac:dyDescent="0.25">
      <c r="A15" s="5">
        <v>2</v>
      </c>
      <c r="B15" s="14" t="s">
        <v>627</v>
      </c>
      <c r="C15" s="6"/>
      <c r="D15" s="5"/>
      <c r="E15" s="7"/>
      <c r="F15" s="7">
        <f>SUM(F16:F19)</f>
        <v>390000</v>
      </c>
      <c r="G15" s="7">
        <f t="shared" ref="G15:I15" si="3">SUM(G16:G19)</f>
        <v>370000</v>
      </c>
      <c r="H15" s="7">
        <f t="shared" si="3"/>
        <v>20000</v>
      </c>
      <c r="I15" s="7">
        <f t="shared" si="3"/>
        <v>238334</v>
      </c>
      <c r="J15" s="7">
        <f>SUM(J16:J19)</f>
        <v>222196</v>
      </c>
      <c r="K15" s="234"/>
    </row>
    <row r="16" spans="1:11" ht="43.5" customHeight="1" x14ac:dyDescent="0.25">
      <c r="A16" s="15" t="s">
        <v>628</v>
      </c>
      <c r="B16" s="24" t="s">
        <v>629</v>
      </c>
      <c r="C16" s="11" t="s">
        <v>630</v>
      </c>
      <c r="D16" s="12">
        <v>0.4</v>
      </c>
      <c r="E16" s="13"/>
      <c r="F16" s="13">
        <v>100000</v>
      </c>
      <c r="G16" s="13">
        <f t="shared" ref="G16:G19" si="4">+F16-H16</f>
        <v>100000</v>
      </c>
      <c r="H16" s="13"/>
      <c r="I16" s="13">
        <f>ROUND(G16/(100%-D16)*D16,0)</f>
        <v>66667</v>
      </c>
      <c r="J16" s="13">
        <f>ROUND(222196*I16/$I$15,0)</f>
        <v>62153</v>
      </c>
      <c r="K16" s="235"/>
    </row>
    <row r="17" spans="1:10" ht="72.75" customHeight="1" x14ac:dyDescent="0.25">
      <c r="A17" s="15" t="s">
        <v>631</v>
      </c>
      <c r="B17" s="16" t="s">
        <v>632</v>
      </c>
      <c r="C17" s="11" t="s">
        <v>633</v>
      </c>
      <c r="D17" s="12">
        <v>0.2</v>
      </c>
      <c r="E17" s="13"/>
      <c r="F17" s="13">
        <v>150000</v>
      </c>
      <c r="G17" s="13">
        <f t="shared" si="4"/>
        <v>140000</v>
      </c>
      <c r="H17" s="13">
        <v>10000</v>
      </c>
      <c r="I17" s="13">
        <f>ROUND(G17/(100%-D17)*D17,0)</f>
        <v>35000</v>
      </c>
      <c r="J17" s="13">
        <f>ROUND(222196*I17/$I$15,0)</f>
        <v>32630</v>
      </c>
    </row>
    <row r="18" spans="1:10" ht="73.5" customHeight="1" x14ac:dyDescent="0.25">
      <c r="A18" s="15" t="s">
        <v>634</v>
      </c>
      <c r="B18" s="16" t="s">
        <v>635</v>
      </c>
      <c r="C18" s="11" t="s">
        <v>636</v>
      </c>
      <c r="D18" s="12">
        <v>0.2</v>
      </c>
      <c r="E18" s="13"/>
      <c r="F18" s="13">
        <v>90000</v>
      </c>
      <c r="G18" s="13">
        <f t="shared" si="4"/>
        <v>80000</v>
      </c>
      <c r="H18" s="13">
        <v>10000</v>
      </c>
      <c r="I18" s="13">
        <f>ROUND(G18/(100%-D18)*D18,0)</f>
        <v>20000</v>
      </c>
      <c r="J18" s="13">
        <f>ROUND(222196*I18/$I$15,0)</f>
        <v>18646</v>
      </c>
    </row>
    <row r="19" spans="1:10" ht="43.5" customHeight="1" x14ac:dyDescent="0.25">
      <c r="A19" s="15" t="s">
        <v>637</v>
      </c>
      <c r="B19" s="16" t="s">
        <v>638</v>
      </c>
      <c r="C19" s="11" t="s">
        <v>639</v>
      </c>
      <c r="D19" s="12">
        <v>0.7</v>
      </c>
      <c r="E19" s="13"/>
      <c r="F19" s="13">
        <v>50000</v>
      </c>
      <c r="G19" s="13">
        <f t="shared" si="4"/>
        <v>50000</v>
      </c>
      <c r="H19" s="13"/>
      <c r="I19" s="13">
        <f t="shared" ref="I19" si="5">ROUND(G19/(100%-D19)*D19,0)</f>
        <v>116667</v>
      </c>
      <c r="J19" s="13">
        <f>ROUND(222196*I19/$I$15,0)</f>
        <v>108767</v>
      </c>
    </row>
    <row r="20" spans="1:10" s="27" customFormat="1" ht="17.25" customHeight="1" x14ac:dyDescent="0.25">
      <c r="A20" s="25"/>
      <c r="B20" s="26"/>
      <c r="C20" s="26"/>
      <c r="D20" s="26"/>
      <c r="E20" s="26"/>
      <c r="F20" s="26"/>
      <c r="G20" s="26"/>
      <c r="H20" s="26"/>
      <c r="I20" s="26"/>
      <c r="J20" s="26"/>
    </row>
    <row r="21" spans="1:10" s="28" customFormat="1" ht="14.25" customHeight="1" x14ac:dyDescent="0.25">
      <c r="B21" s="1"/>
      <c r="D21" s="1"/>
      <c r="E21" s="1"/>
      <c r="F21" s="1"/>
      <c r="G21" s="1"/>
      <c r="H21" s="1"/>
      <c r="I21" s="1"/>
      <c r="J21" s="1"/>
    </row>
    <row r="22" spans="1:10" x14ac:dyDescent="0.25">
      <c r="B22" s="29"/>
      <c r="D22" s="29"/>
      <c r="E22" s="29"/>
      <c r="F22" s="29"/>
      <c r="G22" s="29"/>
      <c r="H22" s="29"/>
      <c r="I22" s="29"/>
      <c r="J22" s="29"/>
    </row>
    <row r="23" spans="1:10" x14ac:dyDescent="0.25">
      <c r="B23" s="29"/>
      <c r="D23" s="29"/>
      <c r="E23" s="29"/>
      <c r="F23" s="29"/>
      <c r="G23" s="29"/>
      <c r="H23" s="29"/>
      <c r="I23" s="29"/>
      <c r="J23" s="29"/>
    </row>
    <row r="24" spans="1:10" x14ac:dyDescent="0.25">
      <c r="B24" s="29"/>
      <c r="D24" s="29"/>
      <c r="E24" s="29"/>
      <c r="F24" s="29"/>
      <c r="G24" s="29"/>
      <c r="H24" s="29"/>
      <c r="I24" s="29"/>
      <c r="J24" s="29"/>
    </row>
    <row r="25" spans="1:10" x14ac:dyDescent="0.25">
      <c r="B25" s="29"/>
      <c r="D25" s="29"/>
      <c r="E25" s="29"/>
      <c r="F25" s="29"/>
      <c r="G25" s="29"/>
      <c r="H25" s="29"/>
      <c r="I25" s="29"/>
      <c r="J25" s="29"/>
    </row>
    <row r="26" spans="1:10" x14ac:dyDescent="0.25">
      <c r="B26" s="29"/>
      <c r="D26" s="29"/>
      <c r="E26" s="29"/>
      <c r="F26" s="29"/>
      <c r="G26" s="29"/>
      <c r="H26" s="29"/>
      <c r="I26" s="29"/>
      <c r="J26" s="29"/>
    </row>
    <row r="27" spans="1:10" x14ac:dyDescent="0.25">
      <c r="B27" s="29"/>
      <c r="D27" s="29"/>
      <c r="E27" s="29"/>
      <c r="F27" s="29"/>
      <c r="G27" s="29"/>
      <c r="H27" s="29"/>
      <c r="I27" s="29"/>
      <c r="J27" s="29"/>
    </row>
  </sheetData>
  <mergeCells count="12">
    <mergeCell ref="I4:I5"/>
    <mergeCell ref="J4:J5"/>
    <mergeCell ref="A1:J1"/>
    <mergeCell ref="A2:J2"/>
    <mergeCell ref="H3:J3"/>
    <mergeCell ref="A4:A5"/>
    <mergeCell ref="B4:B5"/>
    <mergeCell ref="C4:C5"/>
    <mergeCell ref="D4:D5"/>
    <mergeCell ref="E4:E5"/>
    <mergeCell ref="F4:F5"/>
    <mergeCell ref="G4:H4"/>
  </mergeCells>
  <printOptions horizontalCentered="1"/>
  <pageMargins left="0.5" right="0.25" top="0.43" bottom="0.44" header="0.25" footer="0.15"/>
  <pageSetup paperSize="9" scale="72"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vt:i4>
      </vt:variant>
    </vt:vector>
  </HeadingPairs>
  <TitlesOfParts>
    <vt:vector size="46" baseType="lpstr">
      <vt:lpstr>PL01.ThuNS2023</vt:lpstr>
      <vt:lpstr>PL02.ChiNS2023</vt:lpstr>
      <vt:lpstr>PL03.QLHC</vt:lpstr>
      <vt:lpstr>PL04ĐT</vt:lpstr>
      <vt:lpstr>PL05.ThuHX</vt:lpstr>
      <vt:lpstr>PL06.Thu.HX huong</vt:lpstr>
      <vt:lpstr>PL07.ChiNS.HX</vt:lpstr>
      <vt:lpstr>PL08.Tiendat</vt:lpstr>
      <vt:lpstr>PL09. Von vay lai</vt:lpstr>
      <vt:lpstr>10. NSTW</vt:lpstr>
      <vt:lpstr>11. CTPH</vt:lpstr>
      <vt:lpstr>12. ODA</vt:lpstr>
      <vt:lpstr>13. MTQG</vt:lpstr>
      <vt:lpstr>14. Tien dat</vt:lpstr>
      <vt:lpstr>15. DoiungODA-NSTT</vt:lpstr>
      <vt:lpstr>16. NSTT</vt:lpstr>
      <vt:lpstr>17. XSKT</vt:lpstr>
      <vt:lpstr>'10. NSTW'!Print_Area</vt:lpstr>
      <vt:lpstr>'11. CTPH'!Print_Area</vt:lpstr>
      <vt:lpstr>'12. ODA'!Print_Area</vt:lpstr>
      <vt:lpstr>'13. MTQG'!Print_Area</vt:lpstr>
      <vt:lpstr>'14. Tien dat'!Print_Area</vt:lpstr>
      <vt:lpstr>'15. DoiungODA-NSTT'!Print_Area</vt:lpstr>
      <vt:lpstr>'16. NSTT'!Print_Area</vt:lpstr>
      <vt:lpstr>'17. XSKT'!Print_Area</vt:lpstr>
      <vt:lpstr>PL01.ThuNS2023!Print_Area</vt:lpstr>
      <vt:lpstr>PL02.ChiNS2023!Print_Area</vt:lpstr>
      <vt:lpstr>PL03.QLHC!Print_Area</vt:lpstr>
      <vt:lpstr>PL04ĐT!Print_Area</vt:lpstr>
      <vt:lpstr>PL05.ThuHX!Print_Area</vt:lpstr>
      <vt:lpstr>'PL06.Thu.HX huong'!Print_Area</vt:lpstr>
      <vt:lpstr>PL07.ChiNS.HX!Print_Area</vt:lpstr>
      <vt:lpstr>PL08.Tiendat!Print_Area</vt:lpstr>
      <vt:lpstr>'PL09. Von vay lai'!Print_Area</vt:lpstr>
      <vt:lpstr>'10. NSTW'!Print_Titles</vt:lpstr>
      <vt:lpstr>'11. CTPH'!Print_Titles</vt:lpstr>
      <vt:lpstr>'12. ODA'!Print_Titles</vt:lpstr>
      <vt:lpstr>'13. MTQG'!Print_Titles</vt:lpstr>
      <vt:lpstr>'14. Tien dat'!Print_Titles</vt:lpstr>
      <vt:lpstr>'15. DoiungODA-NSTT'!Print_Titles</vt:lpstr>
      <vt:lpstr>'16. NSTT'!Print_Titles</vt:lpstr>
      <vt:lpstr>PL01.ThuNS2023!Print_Titles</vt:lpstr>
      <vt:lpstr>PL02.ChiNS2023!Print_Titles</vt:lpstr>
      <vt:lpstr>PL03.QLHC!Print_Titles</vt:lpstr>
      <vt:lpstr>PL04ĐT!Print_Titles</vt:lpstr>
      <vt:lpstr>'PL09. Von vay lai'!Print_Titles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thanhsen</dc:creator>
  <cp:lastModifiedBy>Dang Nam</cp:lastModifiedBy>
  <cp:lastPrinted>2022-12-28T09:12:44Z</cp:lastPrinted>
  <dcterms:created xsi:type="dcterms:W3CDTF">2021-11-03T08:24:53Z</dcterms:created>
  <dcterms:modified xsi:type="dcterms:W3CDTF">2023-01-03T03:07:11Z</dcterms:modified>
</cp:coreProperties>
</file>