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Danh mục bổ sung tháng 9\Hoàn thành lần cuối\"/>
    </mc:Choice>
  </mc:AlternateContent>
  <bookViews>
    <workbookView xWindow="0" yWindow="0" windowWidth="20490" windowHeight="7650" tabRatio="774" activeTab="7"/>
  </bookViews>
  <sheets>
    <sheet name="TỔNG" sheetId="5" r:id="rId1"/>
    <sheet name="1.TP Hà Tĩnh" sheetId="25" r:id="rId2"/>
    <sheet name="2.TX Kỳ Anh" sheetId="19" r:id="rId3"/>
    <sheet name="3.N Xuân" sheetId="3" r:id="rId4"/>
    <sheet name="4.Đức Thọ" sheetId="20" r:id="rId5"/>
    <sheet name="5.T Hà" sheetId="24" r:id="rId6"/>
    <sheet name="6. C.Loc" sheetId="26" r:id="rId7"/>
    <sheet name="7.H. Kỳ Anh" sheetId="27" r:id="rId8"/>
  </sheets>
  <externalReferences>
    <externalReference r:id="rId9"/>
  </externalReferences>
  <definedNames>
    <definedName name="_xlnm.Print_Titles">#N/A</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17" i="5" l="1"/>
  <c r="M17" i="5"/>
  <c r="L17" i="5"/>
  <c r="K17" i="5"/>
  <c r="H17" i="5"/>
  <c r="F17" i="5"/>
  <c r="D17" i="5"/>
  <c r="E17" i="5"/>
  <c r="C17" i="5"/>
  <c r="M16" i="5"/>
  <c r="L16" i="5"/>
  <c r="K16" i="5"/>
  <c r="H16" i="5"/>
  <c r="E16" i="5"/>
  <c r="C16" i="5"/>
  <c r="A22" i="27"/>
  <c r="M18" i="27"/>
  <c r="M22" i="27" s="1"/>
  <c r="I18" i="27"/>
  <c r="G18" i="27"/>
  <c r="D18" i="27"/>
  <c r="L16" i="27"/>
  <c r="L22" i="27" s="1"/>
  <c r="I16" i="27"/>
  <c r="G16" i="27"/>
  <c r="M12" i="27"/>
  <c r="K12" i="27"/>
  <c r="K22" i="27" s="1"/>
  <c r="I12" i="27"/>
  <c r="I22" i="27" s="1"/>
  <c r="G12" i="27"/>
  <c r="D12" i="27"/>
  <c r="L10" i="27"/>
  <c r="I10" i="27"/>
  <c r="C10" i="27"/>
  <c r="D11" i="27"/>
  <c r="G11" i="27" s="1"/>
  <c r="G10" i="27" s="1"/>
  <c r="C21" i="27"/>
  <c r="C20" i="27"/>
  <c r="C19" i="27"/>
  <c r="C18" i="27" s="1"/>
  <c r="C17" i="27"/>
  <c r="C16" i="27" s="1"/>
  <c r="C15" i="27"/>
  <c r="C14" i="27"/>
  <c r="C13" i="27"/>
  <c r="C12" i="27" s="1"/>
  <c r="I16" i="5" l="1"/>
  <c r="I17" i="5" s="1"/>
  <c r="D16" i="5"/>
  <c r="D22" i="27"/>
  <c r="C22" i="27"/>
  <c r="G22" i="27"/>
  <c r="D10" i="27"/>
  <c r="L25" i="27" l="1"/>
  <c r="N8" i="27"/>
  <c r="A5" i="27"/>
  <c r="A2" i="27"/>
  <c r="A1" i="27"/>
  <c r="K17" i="19" l="1"/>
  <c r="D21" i="19" l="1"/>
  <c r="E21" i="19"/>
  <c r="F21" i="19"/>
  <c r="G21" i="19"/>
  <c r="J21" i="19"/>
  <c r="L21" i="19"/>
  <c r="M21" i="19"/>
  <c r="N21" i="19"/>
  <c r="C21" i="19"/>
  <c r="D17" i="19"/>
  <c r="G17" i="19"/>
  <c r="H21" i="19"/>
  <c r="I17" i="19"/>
  <c r="I21" i="19" s="1"/>
  <c r="K21" i="19"/>
  <c r="C17" i="19"/>
  <c r="A2" i="26" l="1"/>
  <c r="A1" i="26"/>
  <c r="C18" i="25"/>
  <c r="E11" i="5"/>
  <c r="F11" i="5"/>
  <c r="H11" i="5"/>
  <c r="K11" i="5"/>
  <c r="I11" i="5" s="1"/>
  <c r="C15" i="3"/>
  <c r="E12" i="5"/>
  <c r="D12" i="5" s="1"/>
  <c r="H12" i="5"/>
  <c r="M12" i="5"/>
  <c r="N12" i="5"/>
  <c r="C20" i="24"/>
  <c r="E14" i="5"/>
  <c r="H14" i="5"/>
  <c r="L14" i="5"/>
  <c r="N14" i="5"/>
  <c r="G18" i="25"/>
  <c r="D18" i="25"/>
  <c r="I12" i="5" l="1"/>
  <c r="D14" i="5"/>
  <c r="D11" i="5"/>
  <c r="I14" i="5"/>
  <c r="C14" i="3" l="1"/>
  <c r="I15" i="25"/>
  <c r="C15" i="25"/>
  <c r="L17" i="26" l="1"/>
  <c r="M22" i="24"/>
  <c r="L14" i="20"/>
  <c r="L17" i="3"/>
  <c r="K23" i="19"/>
  <c r="L20" i="25"/>
  <c r="K10" i="5"/>
  <c r="A18" i="25"/>
  <c r="D16" i="25"/>
  <c r="K18" i="25"/>
  <c r="K16" i="25"/>
  <c r="G17" i="25"/>
  <c r="I16" i="25"/>
  <c r="G16" i="25"/>
  <c r="C16" i="25"/>
  <c r="A5" i="26" l="1"/>
  <c r="K15" i="5"/>
  <c r="N15" i="5"/>
  <c r="H15" i="5"/>
  <c r="E15" i="5"/>
  <c r="C15" i="5"/>
  <c r="A14" i="26"/>
  <c r="A5" i="24"/>
  <c r="A5" i="20"/>
  <c r="A5" i="3"/>
  <c r="A5" i="19"/>
  <c r="A5" i="25"/>
  <c r="C11" i="25"/>
  <c r="I13" i="26"/>
  <c r="N12" i="26"/>
  <c r="M12" i="26"/>
  <c r="L12" i="26"/>
  <c r="K12" i="26"/>
  <c r="J12" i="26"/>
  <c r="I12" i="26"/>
  <c r="G12" i="26"/>
  <c r="F12" i="26"/>
  <c r="E12" i="26"/>
  <c r="D12" i="26"/>
  <c r="C12" i="26"/>
  <c r="I11" i="26"/>
  <c r="N10" i="26"/>
  <c r="N14" i="26" s="1"/>
  <c r="M10" i="26"/>
  <c r="M14" i="26" s="1"/>
  <c r="L10" i="26"/>
  <c r="L14" i="26" s="1"/>
  <c r="K10" i="26"/>
  <c r="K14" i="26" s="1"/>
  <c r="J10" i="26"/>
  <c r="J14" i="26" s="1"/>
  <c r="I10" i="26"/>
  <c r="I14" i="26" s="1"/>
  <c r="G10" i="26"/>
  <c r="G14" i="26" s="1"/>
  <c r="F10" i="26"/>
  <c r="F14" i="26" s="1"/>
  <c r="E10" i="26"/>
  <c r="E14" i="26" s="1"/>
  <c r="D10" i="26"/>
  <c r="D14" i="26" s="1"/>
  <c r="C10" i="26"/>
  <c r="C14" i="26" s="1"/>
  <c r="N8" i="26"/>
  <c r="D15" i="5" l="1"/>
  <c r="I15" i="5"/>
  <c r="N20" i="24" l="1"/>
  <c r="L20" i="24"/>
  <c r="I20" i="24"/>
  <c r="G20" i="24"/>
  <c r="D20" i="24"/>
  <c r="I19" i="24"/>
  <c r="I18" i="24"/>
  <c r="C19" i="24"/>
  <c r="C18" i="24"/>
  <c r="A20" i="24"/>
  <c r="G18" i="24"/>
  <c r="N18" i="24"/>
  <c r="I14" i="25" l="1"/>
  <c r="I18" i="25" s="1"/>
  <c r="N14" i="25"/>
  <c r="N18" i="25" s="1"/>
  <c r="N10" i="5" s="1"/>
  <c r="C10" i="5"/>
  <c r="G14" i="25"/>
  <c r="D14" i="25"/>
  <c r="E10" i="5" s="1"/>
  <c r="C14" i="25"/>
  <c r="L12" i="25"/>
  <c r="L18" i="25" s="1"/>
  <c r="L10" i="5" s="1"/>
  <c r="I12" i="25"/>
  <c r="G12" i="25"/>
  <c r="C12" i="25"/>
  <c r="G10" i="25"/>
  <c r="L10" i="25"/>
  <c r="K10" i="25"/>
  <c r="I10" i="25"/>
  <c r="C10" i="25"/>
  <c r="H10" i="5" l="1"/>
  <c r="C11" i="5"/>
  <c r="A2" i="25"/>
  <c r="A1" i="25"/>
  <c r="I19" i="19"/>
  <c r="K19" i="19"/>
  <c r="G19" i="19"/>
  <c r="E19" i="19"/>
  <c r="C19" i="19"/>
  <c r="M10" i="20" l="1"/>
  <c r="M12" i="20"/>
  <c r="C12" i="5" l="1"/>
  <c r="N8" i="3"/>
  <c r="N8" i="20"/>
  <c r="N8" i="24"/>
  <c r="L10" i="24"/>
  <c r="L16" i="24"/>
  <c r="I13" i="24"/>
  <c r="C13" i="24"/>
  <c r="I14" i="24"/>
  <c r="C14" i="24"/>
  <c r="A2" i="24"/>
  <c r="A1" i="24"/>
  <c r="G12" i="20" l="1"/>
  <c r="C12" i="20"/>
  <c r="A12" i="20"/>
  <c r="A2" i="20" l="1"/>
  <c r="A1" i="20"/>
  <c r="A15" i="3"/>
  <c r="N10" i="3"/>
  <c r="M10" i="3"/>
  <c r="I10" i="3"/>
  <c r="G10" i="3"/>
  <c r="D10" i="3"/>
  <c r="C10" i="3"/>
  <c r="D10" i="19"/>
  <c r="E10" i="19"/>
  <c r="F10" i="19"/>
  <c r="I10" i="19"/>
  <c r="K10" i="19"/>
  <c r="N15" i="3" l="1"/>
  <c r="M15" i="3"/>
  <c r="I15" i="3"/>
  <c r="G15" i="3"/>
  <c r="D15" i="3"/>
  <c r="C16" i="19" l="1"/>
  <c r="A2" i="3"/>
  <c r="A1" i="3"/>
  <c r="A2" i="19"/>
  <c r="A1" i="19"/>
  <c r="G15" i="19"/>
  <c r="G11" i="19"/>
  <c r="G10" i="19" l="1"/>
  <c r="C10" i="19"/>
  <c r="C14" i="5"/>
  <c r="I17" i="24" l="1"/>
  <c r="C17" i="24"/>
  <c r="C16" i="24" s="1"/>
  <c r="I16" i="24"/>
  <c r="G16" i="24"/>
  <c r="I15" i="24"/>
  <c r="C15" i="24"/>
  <c r="I12" i="24"/>
  <c r="C12" i="24"/>
  <c r="I11" i="24"/>
  <c r="C11" i="24"/>
  <c r="G10" i="24"/>
  <c r="D10" i="24"/>
  <c r="C13" i="5"/>
  <c r="I11" i="20"/>
  <c r="C11" i="20"/>
  <c r="L10" i="20"/>
  <c r="G10" i="20"/>
  <c r="H13" i="5"/>
  <c r="D13" i="5" l="1"/>
  <c r="I10" i="20"/>
  <c r="I12" i="20" s="1"/>
  <c r="M13" i="5" s="1"/>
  <c r="C10" i="20"/>
  <c r="C10" i="24"/>
  <c r="I10" i="24"/>
  <c r="I13" i="5" l="1"/>
  <c r="D10" i="5" l="1"/>
  <c r="I10" i="5"/>
</calcChain>
</file>

<file path=xl/sharedStrings.xml><?xml version="1.0" encoding="utf-8"?>
<sst xmlns="http://schemas.openxmlformats.org/spreadsheetml/2006/main" count="334" uniqueCount="170">
  <si>
    <t>CỘNG HOÀ XÃ HỘI CHỦ NGHĨA VIỆT NAM</t>
  </si>
  <si>
    <t>Độc lập - Tự do - Hạnh phúc</t>
  </si>
  <si>
    <t>STT</t>
  </si>
  <si>
    <t xml:space="preserve">Tên công trình, dự án  </t>
  </si>
  <si>
    <t>Diện tích thu hồi đất (ha)</t>
  </si>
  <si>
    <t>Sử dụng từ loại đất (ha)</t>
  </si>
  <si>
    <t>Khái toán kinh phí thực hiện Bồi thường, GPMB (tỷ đồng)</t>
  </si>
  <si>
    <t>Nguồn kinh phí thực hiện (tỷ đồng)</t>
  </si>
  <si>
    <t>Căn cứ pháp lý</t>
  </si>
  <si>
    <t>LUA</t>
  </si>
  <si>
    <t>RPH</t>
  </si>
  <si>
    <t>RDD</t>
  </si>
  <si>
    <t>Đất khác</t>
  </si>
  <si>
    <t>NS TW</t>
  </si>
  <si>
    <t>NS tỉnh</t>
  </si>
  <si>
    <t>NS cấp huyện</t>
  </si>
  <si>
    <t>NS cấp xã</t>
  </si>
  <si>
    <t>(3)=(4)+(5)+
(6)+(7)</t>
  </si>
  <si>
    <t>I</t>
  </si>
  <si>
    <t>II</t>
  </si>
  <si>
    <t>Đất giao thông</t>
  </si>
  <si>
    <t>Xã Xuân Liên</t>
  </si>
  <si>
    <t>Đất ở tại nông thôn</t>
  </si>
  <si>
    <t>Đất công trình năng lượng</t>
  </si>
  <si>
    <t>Đất xây dựng cơ sở giáo dục và đào tạo</t>
  </si>
  <si>
    <t>TỔNG CỘNG</t>
  </si>
  <si>
    <t>Thị xã Kỳ Anh</t>
  </si>
  <si>
    <t>Huyện Đức Thọ</t>
  </si>
  <si>
    <t>Huyện Thạch Hà</t>
  </si>
  <si>
    <t>Số dự án cần thu hồi đất</t>
  </si>
  <si>
    <t>Huyện Nghi Xuân</t>
  </si>
  <si>
    <t>Tên huyện, thành
 phố, thị xã</t>
  </si>
  <si>
    <t>(4)=(5)+(6)+
(7)+(8)</t>
  </si>
  <si>
    <t>Phụ lục chi tiết</t>
  </si>
  <si>
    <t>Phụ lục 1.1</t>
  </si>
  <si>
    <t>Phụ lục 1.2</t>
  </si>
  <si>
    <t>Phụ lục 1.3</t>
  </si>
  <si>
    <t>Phụ lục 1.4</t>
  </si>
  <si>
    <t>Phụ lục 1.5</t>
  </si>
  <si>
    <t>(9)=(10)+...+(14)</t>
  </si>
  <si>
    <t xml:space="preserve">Địa điểm 
</t>
  </si>
  <si>
    <t>Ứng trước của DN và XH hoá</t>
  </si>
  <si>
    <t>Khái toán kinh phí thực hiện bồi thường, GPMB (tỷ đồng)</t>
  </si>
  <si>
    <t>Thu hồi đất, bồi thường đất trong hành lang đường dây 500kV Quảng Trạch - Vũng Áng đoạn qua Tổ dân phố Tây Yên và Yên Thịnh</t>
  </si>
  <si>
    <t>Phường Kỳ Thịnh</t>
  </si>
  <si>
    <t>Văn bản số 5606/UBND-KT ngày 25/8/2021 về chủ trương thu hồi đất trong hành lang đường dây 500KV tại phường Kỳ Thịnh, thị xã Kỳ Anh</t>
  </si>
  <si>
    <t>Hệ thống nước làm mát, trạm bơm, cầu cảng thuộc DA Nhà máy Nhiệt điện Vũng Áng II</t>
  </si>
  <si>
    <t>Xã Kỳ Lợi</t>
  </si>
  <si>
    <t xml:space="preserve">QĐ số 24/QĐ-KKT ngày 05/3/2019 của BQLKKT tỉnh  </t>
  </si>
  <si>
    <t>Văn bản số L-VA2-DSC-HEZ-0001 ngày 03/2/2021</t>
  </si>
  <si>
    <t>Khu đất bổ sung cho Dự án Nhà máy Nhiệt điện BOT Vũng Áng II</t>
  </si>
  <si>
    <t>Văn bản số 934/KKT-QHXD ngày 09/9/2021 của Ban Quản lý Khu kinh tế tỉnh</t>
  </si>
  <si>
    <t>Bãi chứa vật tư bổ sung phục vụ thi công Nhà máy nhiệt điện BOT Vũng Áng II</t>
  </si>
  <si>
    <t>Văn bản số VAPCO/HEZA/2737 ngày 07/7/2021 của công ty TNHH Nhiệt điện Vũng Áng II</t>
  </si>
  <si>
    <t>Trạm biến áp 220kV Vũng Áng và đấu nối</t>
  </si>
  <si>
    <t>Văn bản số 8663/CPMB-PĐB ngày 18/9/2020 của công ty truyền tải điện quốc gia</t>
  </si>
  <si>
    <t>Quy hoạch đất ở thôn An Phúc Lộc (Phía tây khu dân cư NTM An Phúc Lộc)</t>
  </si>
  <si>
    <t>Quy hoạch xen dắm dân cư thôn Bình Phúc</t>
  </si>
  <si>
    <t>Xã Đan Trường</t>
  </si>
  <si>
    <t>Quyết định 1693/QĐ-UBND ngày 07/6/2019 của UBND tỉnh về việc phê duyệt danh mục dự án đầu tư có sử dụng đất</t>
  </si>
  <si>
    <t>Quyết định số 3441/QĐ-UBND ngày 21/10/2019 về việc phê duyệt danh mục dự án đầu tư có sử dụng đất cần lựa chọn nhà đầu tư</t>
  </si>
  <si>
    <t>Tổng: 04 Công trình, dự án</t>
  </si>
  <si>
    <t>Tổng: 1 công trình, dự án</t>
  </si>
  <si>
    <t>Quy hoạch đất ở dân cư Nhà An</t>
  </si>
  <si>
    <t xml:space="preserve">Văn bản số 19/CV-BCĐ ngày 19/8/2021 của Ban Chỉ đạo,  Kết
luận buổi làm việc giữa các Sở, ngành cấp tỉnh với địa phương vào ngày 26/8/2021 về việc thống nhất xây dựng phương án bố trí ổn định tái định cư cho 32 hộ dân vạn chài </t>
  </si>
  <si>
    <t>Nâng cấp, mở rộng tuyến đường giao thông từ Cầu Phủ 2 đi thôn Sơn Trình, xã Tân Lâm Hương, huyện Thạch Hà</t>
  </si>
  <si>
    <t>QĐ số 1888/QĐ-UBND ngày 20/6/2019 của UBND tỉnh về việc phê duyệt chủ trương đầu tư dự án Nâng cấp, mở rộng tuyến đường giao thông từ Cầu Phủ 2 đi thôn Sơn Trình, xã Tân Lâm Hương, huyện Thạch Hà</t>
  </si>
  <si>
    <t>Nâng cấp, mở rộng đường giao thông liên xã phục vụ dân sinh, sản xuất, chăn nuôi xã Thạch Vĩnh và tuyến liên xã LX.05, huyện Thạch Hà (giai đoạn 2)</t>
  </si>
  <si>
    <t>QĐ số 123/QĐ-UBND ngày 13/01/2016 của UBND tỉnh về việc phê duyệt dự án đầu tư xây dựng công trình Nâng cấp mở rộng tuyến đường giao thông liên xã phục vụ dân sinh, sản xuất, chăn nuôi xã Thạch Vĩnh và tuyến liên xã LX05, huyện Thạch Hà</t>
  </si>
  <si>
    <t>Đường giao thông liên xã Ngọc Sơn - Lưu Vĩnh Sơn</t>
  </si>
  <si>
    <t>Nghị quyết số 17/NQ-HĐND huyện Thạch Hà ngày 29/12/2020 về việc Quyết định chủ trương đầu tư các dự án đầu tư công; bổ sung danh mục sử dụng vốn ngân sách địa phương năm 2021</t>
  </si>
  <si>
    <t>Nâng cấp, mở rộng đường giao thông từ Quốc lộ 15B đến khu du lịch biển Văn Trị, xã Thạch Văn</t>
  </si>
  <si>
    <t>Đường trục ngang ven biển huyện Thạch Hà</t>
  </si>
  <si>
    <t>Mở rộng khuôn viên trường THPT Nguyễn Trung Thiên</t>
  </si>
  <si>
    <t>Văn bản số 2760/SXD-QHHT9 ngày 9/9/2021 của Sở Xây dựng về việc lấy ý kiến để tham mưu để xuất quy hoạch mở rộng khuôn viên trụ sở làm việc UBND xã Đỉnh Bàn</t>
  </si>
  <si>
    <t>Đất thương mại dịch vụ</t>
  </si>
  <si>
    <t>Khu Nghỉ dưỡng Kỳ Ninh</t>
  </si>
  <si>
    <t>Văn bản số 3120/UBND-KT1 ngày 21/5/2021 của UBND tỉnh</t>
  </si>
  <si>
    <t>Phụ lục 1.6</t>
  </si>
  <si>
    <t>Thành phố Hà Tĩnh</t>
  </si>
  <si>
    <t>Đất trụ sở cơ quan</t>
  </si>
  <si>
    <t>Phường Nguyễn Du</t>
  </si>
  <si>
    <t>Quyết định 1702/QĐ-UBND ngày 05/4/2021 của UBND tỉnh Hà Tĩnh về việc cho phép Tòa án nhân dân tỉnh khảo sát, lập quy hoạch xây dựng Trụ sở làm việc tại Khu đô thị Bắc thành phố Hà Tĩnh</t>
  </si>
  <si>
    <t>Chỉnh trang nút giao thông ngõ 6 đường Hải Thượng Lãn Ông</t>
  </si>
  <si>
    <t>Phường Bắc Hà</t>
  </si>
  <si>
    <t>Thực hiện chương trình mục tiêu</t>
  </si>
  <si>
    <t>III</t>
  </si>
  <si>
    <t>Đất ở đô thị</t>
  </si>
  <si>
    <t>Xã Thạch Trung</t>
  </si>
  <si>
    <t>Tổng: 07 công trình, dự án</t>
  </si>
  <si>
    <t>Thị trấn Thạch Hà</t>
  </si>
  <si>
    <t>Mở rộng đường tạm phục vụ thi công Nhà máy nhiệt điện Vũng Áng II  (Không nằm trong hạng mục Dự án Nhiệt điện Vũng Áng II)</t>
  </si>
  <si>
    <t xml:space="preserve">PHỤ LỤC 1 TỔNG HỢP DANH MỤC CÁC CÔNG TRÌNH, DỰ ÁN CẦN THU HỒI ĐẤT (BỔ SUNG) NĂM 2021 </t>
  </si>
  <si>
    <t xml:space="preserve">I </t>
  </si>
  <si>
    <t>Đất ở tại đô thị</t>
  </si>
  <si>
    <t>Khu đô thị thị trấn Nghèn</t>
  </si>
  <si>
    <t>TDP làng K130, thị trấn Nghèn</t>
  </si>
  <si>
    <t>Đất có di tích lịch sử - văn hóa</t>
  </si>
  <si>
    <t>Xây dựng di tích làng K130</t>
  </si>
  <si>
    <t xml:space="preserve"> TDP 6, thị trấn Nghèn</t>
  </si>
  <si>
    <t>PHỤ LỤC 1.1 TỔNG HỢP DANH MỤC CÁC CÔNG TRÌNH, DỰ ÁN CẦN THU HỒI ĐẤT (BỔ SUNG) NĂM 2021 CỦA THÀNH PHỐ HÀ TĨNH</t>
  </si>
  <si>
    <t>PHỤ LỤC 1.2 TỔNG HỢP DANH MỤC CÁC CÔNG TRÌNH, DỰ ÁN CẦN THU HỒI ĐẤT (BỔ SUNG) NĂM 2021 CỦA THỊ XÃ KỲ ANH</t>
  </si>
  <si>
    <t>PHỤ LỤC 1.3 TỔNG HỢP DANH MỤC CÁC CÔNG TRÌNH, DỰ ÁN CẦN THU HỒI ĐẤT (BỔ SUNG) NĂM 2021 CỦA HUYỆN NGHI XUÂN</t>
  </si>
  <si>
    <t>Quy hoạch chi tiết tỷ lệ 1/500 được UBND huyện phê duyệt ngày 29/7/2021</t>
  </si>
  <si>
    <t>Quy hoạch chi tiết tỷ lệ 1/500 được UBND huyện phê duyệt ngày 01/6/2021</t>
  </si>
  <si>
    <t>PHỤ LỤC 1.4 TỔNG HỢP DANH MỤC CÁC CÔNG TRÌNH, DỰ ÁN CẦN THU HỒI ĐẤT (BỔ SUNG) NĂM 2021 CỦA HUYỆN ĐỨC THỌ</t>
  </si>
  <si>
    <t>Huyện Can Lộc</t>
  </si>
  <si>
    <t>Tổng: 02 công trình, dự án</t>
  </si>
  <si>
    <t>Đất xây dựng tổ chức sự nghiệp</t>
  </si>
  <si>
    <t>Trung tâm Điều dưỡng Người có công và Bảo trợ xã hội</t>
  </si>
  <si>
    <t>Xã Thạch Hạ</t>
  </si>
  <si>
    <t>IV</t>
  </si>
  <si>
    <t>Tổng:  04 công trình, dự án</t>
  </si>
  <si>
    <t>Công văn số 6088/UBND-XD1 ngày 16/9/2021 của UBND tỉnh về việc tham mưu đề xuất lập quy hoạch xây dựng Dự án Khu đô thị tại thị trấn Nghèn, huyện Can Lộc; Công văn số 2973/SXD – QHHT4 ngày 28/09/2021 của Sở Xây dựng</t>
  </si>
  <si>
    <t>Quyết định số 3197/QĐ-UBND ngày 21/9/2021 của UBND tỉnh về phê duyệt nhiệm vụ quy hoạch chi tiết</t>
  </si>
  <si>
    <t>Công văn số 548/UBND-VX1 ngày 26/01/2021 của UBND tỉnh</t>
  </si>
  <si>
    <t>Khu đô thị tại xã Thạch Trung và thị trấn Thạch Hà, tỉnh Hà Tĩnh</t>
  </si>
  <si>
    <t>Xã Quang Vĩnh</t>
  </si>
  <si>
    <t>Nghị quyết số 16/NQ-HĐND ngày 17/7/2021 của Hội đồng nhân dân tỉnh Hà Tĩnh về việc Quyết định chủ trương đầu tư, điều chỉnh chủ trương đầu tư một số dự án đầu tư công trên địa bàn tỉnh</t>
  </si>
  <si>
    <t>Xã Tân Lâm Hương</t>
  </si>
  <si>
    <t>Xã Ngọc Sơn, xã Lưu Vĩnh Sơn</t>
  </si>
  <si>
    <t>Xã Tân Lâm Hương, xã Lưu Vĩnh Sơn</t>
  </si>
  <si>
    <t>Xã Thạch Văn</t>
  </si>
  <si>
    <t>Các xã: Thạch Trị, Thạch Hả, Thạch Văn, Thạch Hội</t>
  </si>
  <si>
    <t>Xã Thạch Khê</t>
  </si>
  <si>
    <t>Khu dân cư thôn Trường Quý (bổ sung do diện tích theo quy hoạch)</t>
  </si>
  <si>
    <t>Khu dân cư thôn Song Long (bổ sung do diện tích theo quy hoạch)</t>
  </si>
  <si>
    <t>Xã Cương Gián</t>
  </si>
  <si>
    <t>Xã Kỳ Ninh</t>
  </si>
  <si>
    <t>Trụ sở Tòa án nhân dân tỉnh (Bổ sung diện tích)</t>
  </si>
  <si>
    <t>Đất Khu Công nghiệp</t>
  </si>
  <si>
    <t>Tổng:  08 công trình, dự án</t>
  </si>
  <si>
    <t>Phường Kỳ Trinh</t>
  </si>
  <si>
    <t>Dự án nhà máy sản xuất cấu kiện bê tông đúc sẵn công nghệ cao (Chuyển đổi vị trí)</t>
  </si>
  <si>
    <t>NQ số 18/NQ-HĐND ngày 17/7/2021 của HĐND tỉnh</t>
  </si>
  <si>
    <t>PHỤ LỤC 1.6 TỔNG HỢP DANH MỤC CÁC CÔNG TRÌNH, DỰ ÁN CẦN THU HỒI ĐẤT (BỔ SUNG) NĂM 2021 CỦA HUYỆN CAN LỘC</t>
  </si>
  <si>
    <t>PHỤ LỤC 1.5 TỔNG HỢP DANH MỤC CÁC CÔNG TRÌNH, DỰ ÁN CẦN THU HỒI ĐẤT (BỔ SUNG) NĂM 2021 CỦA HUYỆN THẠCH HÀ</t>
  </si>
  <si>
    <t>PHỤ LỤC 1.7 TỔNG HỢP DANH MỤC CÁC CÔNG TRÌNH, DỰ ÁN CẦN THU HỒI ĐẤT (BỔ SUNG) NĂM 2021 CỦA HUYỆN KỲ ANH</t>
  </si>
  <si>
    <t>Mở rộng trường mầm non Kỳ Hải</t>
  </si>
  <si>
    <t>Xã Kỳ Hải</t>
  </si>
  <si>
    <t>Nghị quyết số 14/NQ-HĐND ngày 02/8/2021 của UBND huyện Kỳ Anh</t>
  </si>
  <si>
    <t>Cơ sở dạy nghề tại Kỳ Đồng</t>
  </si>
  <si>
    <t>Xã Kỳ Đồng</t>
  </si>
  <si>
    <t>Văn bản số 454/CV-TrTCN ngày 26/5/2021 của Trường Trung cấp nghề Hà Tĩnh; Nghị quyết số 14/NQ-HĐND ngày 02/8/2021 của UBND huyện Kỳ Anh</t>
  </si>
  <si>
    <t xml:space="preserve">Trường MN Kỳ Thượng </t>
  </si>
  <si>
    <t>Xã Kỳ Thượng</t>
  </si>
  <si>
    <t>Quyết định số 1302/QĐ-UBND ngày 15/5/2017  của UBND tỉnh</t>
  </si>
  <si>
    <t>Di dời các hộ dân dưới đường điện 500 kV</t>
  </si>
  <si>
    <t>xã Kỳ Giang, xã Kỳ Văn</t>
  </si>
  <si>
    <t>Thông báo số 259/TB-UBND ngày 26/12/2005 của UBND tỉnh</t>
  </si>
  <si>
    <t>Hội quán mới thôn Đậu Giang</t>
  </si>
  <si>
    <t>Xã Kỳ Khang</t>
  </si>
  <si>
    <t>Quyết định số 4423/QĐ-UBND ngày 14/8/2020 của UBND huyện Kỳ Anh</t>
  </si>
  <si>
    <t>Hội quán thôn Vĩnh Long</t>
  </si>
  <si>
    <t>Quyết định số 1624/QĐ-UBND ngày 05/3/2021 của UBND huyện Kỳ Anh</t>
  </si>
  <si>
    <t>Mở rộng khuôn viên Hội trường thôn Quang Trung</t>
  </si>
  <si>
    <t>Xã Kỳ Xuân</t>
  </si>
  <si>
    <t>Quyết định số 5799/QĐ-UBND ngày 13/11/2017 của UBND huyện Kỳ Anh</t>
  </si>
  <si>
    <t>Đường ĐH.136 đoạn từ Km1 + 400 đến Km3 + 500 xã Kỳ Bắc đi xã Kỳ Xuân, huyện Kỳ Anh</t>
  </si>
  <si>
    <t>Xã Kỳ Bắc, xã Kỳ Xuân</t>
  </si>
  <si>
    <t>Quyết định số 2162/QĐ-UBND ngày 23/4/2021 của UBND huyện Kỳ Anh</t>
  </si>
  <si>
    <t>Đất sinh hoạt cộng đồng</t>
  </si>
  <si>
    <t>Tổng: 08 công trình, dự án</t>
  </si>
  <si>
    <t>Huyện Kỳ Anh</t>
  </si>
  <si>
    <t>Phụ lục 1.7</t>
  </si>
  <si>
    <t>Đất xây dựng cơ sở giáo dục đào tạo</t>
  </si>
  <si>
    <t>TỈNH HÀ TĨNH</t>
  </si>
  <si>
    <t>HỘI ĐỒNG NHÂN DÂN</t>
  </si>
  <si>
    <t>HỘI ĐỒNG NHÂN DÂN TỈNH HÀ TĨNH</t>
  </si>
  <si>
    <t>(Kèm theo Nghị quyết số:…./NQ-HĐND ngày …./10/2021 của Hội đồng nhân dân tỉnh)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</si>
</sst>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quot;$&quot;* #,##0.00_);_(&quot;$&quot;* \(#,##0.00\);_(&quot;$&quot;* &quot;-&quot;??_);_(@_)"/>
    <numFmt numFmtId="43" formatCode="_(* #,##0.00_);_(* \(#,##0.00\);_(* &quot;-&quot;??_);_(@_)"/>
    <numFmt numFmtId="164" formatCode="0_);\(0\)"/>
    <numFmt numFmtId="165" formatCode="0.00_);\(0.00\)"/>
    <numFmt numFmtId="166" formatCode="0.0"/>
  </numFmts>
  <fonts count="29" x14ac:knownFonts="1">
    <font>
      <sz val="11"/>
      <color theme="1"/>
      <name val="Calibri"/>
      <family val="2"/>
      <scheme val="minor"/>
    </font>
    <font>
      <sz val="11"/>
      <color theme="1"/>
      <name val="Calibri"/>
      <family val="2"/>
      <scheme val="minor"/>
    </font>
    <font>
      <sz val="10"/>
      <name val="Arial"/>
      <family val="2"/>
    </font>
    <font>
      <sz val="10"/>
      <name val="Arial"/>
      <family val="2"/>
    </font>
    <font>
      <sz val="10"/>
      <name val="Times New Roman"/>
      <family val="1"/>
    </font>
    <font>
      <sz val="10"/>
      <name val="Arial"/>
      <family val="2"/>
      <charset val="163"/>
    </font>
    <font>
      <b/>
      <sz val="10"/>
      <name val="Times New Roman"/>
      <family val="1"/>
    </font>
    <font>
      <sz val="9"/>
      <color indexed="10"/>
      <name val="Times New Roman"/>
      <family val="1"/>
    </font>
    <font>
      <b/>
      <sz val="10"/>
      <color theme="1"/>
      <name val="Times New Roman"/>
      <family val="1"/>
    </font>
    <font>
      <sz val="12"/>
      <color theme="1"/>
      <name val="Times New Roman"/>
      <family val="2"/>
      <charset val="163"/>
    </font>
    <font>
      <b/>
      <sz val="11"/>
      <color theme="1"/>
      <name val="Times New Roman"/>
      <family val="1"/>
    </font>
    <font>
      <sz val="11"/>
      <color theme="1"/>
      <name val="Times New Roman"/>
      <family val="1"/>
    </font>
    <font>
      <b/>
      <sz val="11"/>
      <name val="Times New Roman"/>
      <family val="1"/>
    </font>
    <font>
      <sz val="11"/>
      <name val="Times New Roman"/>
      <family val="1"/>
    </font>
    <font>
      <b/>
      <sz val="11"/>
      <color indexed="8"/>
      <name val="Times New Roman"/>
      <family val="1"/>
      <charset val="1"/>
    </font>
    <font>
      <sz val="11"/>
      <color indexed="8"/>
      <name val="Times New Roman"/>
      <family val="1"/>
      <charset val="1"/>
    </font>
    <font>
      <sz val="11"/>
      <color theme="1"/>
      <name val="Arial"/>
      <family val="2"/>
    </font>
    <font>
      <sz val="10"/>
      <color indexed="8"/>
      <name val="Arial"/>
      <family val="2"/>
    </font>
    <font>
      <sz val="11"/>
      <color rgb="FFFF0000"/>
      <name val="Times New Roman"/>
      <family val="1"/>
    </font>
    <font>
      <i/>
      <sz val="11"/>
      <name val="Times New Roman"/>
      <family val="1"/>
    </font>
    <font>
      <i/>
      <sz val="11"/>
      <color theme="1"/>
      <name val="Times New Roman"/>
      <family val="1"/>
    </font>
    <font>
      <b/>
      <sz val="11"/>
      <color theme="1"/>
      <name val="Arial"/>
      <family val="2"/>
    </font>
    <font>
      <sz val="11"/>
      <color theme="1"/>
      <name val="Times New Roman"/>
      <family val="1"/>
      <charset val="163"/>
    </font>
    <font>
      <b/>
      <sz val="11"/>
      <name val="Calibri Light"/>
      <family val="1"/>
      <scheme val="major"/>
    </font>
    <font>
      <b/>
      <i/>
      <sz val="11"/>
      <name val="Times New Roman"/>
      <family val="1"/>
    </font>
    <font>
      <sz val="10"/>
      <color theme="1"/>
      <name val="Times New Roman"/>
      <family val="1"/>
    </font>
    <font>
      <b/>
      <sz val="11"/>
      <name val="Times New Roman"/>
      <family val="1"/>
      <charset val="163"/>
    </font>
    <font>
      <b/>
      <sz val="11"/>
      <color theme="1"/>
      <name val="Times New Roman"/>
      <family val="1"/>
      <charset val="163"/>
    </font>
    <font>
      <b/>
      <sz val="11"/>
      <color theme="1"/>
      <name val="Arial"/>
      <family val="2"/>
      <charset val="163"/>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8"/>
      </left>
      <right style="thin">
        <color indexed="8"/>
      </right>
      <top style="thin">
        <color indexed="8"/>
      </top>
      <bottom/>
      <diagonal/>
    </border>
    <border>
      <left style="thin">
        <color auto="1"/>
      </left>
      <right style="thin">
        <color auto="1"/>
      </right>
      <top style="thin">
        <color auto="1"/>
      </top>
      <bottom/>
      <diagonal/>
    </border>
  </borders>
  <cellStyleXfs count="29">
    <xf numFmtId="0" fontId="0" fillId="0" borderId="0"/>
    <xf numFmtId="0" fontId="2" fillId="0" borderId="0"/>
    <xf numFmtId="0" fontId="3" fillId="0" borderId="0"/>
    <xf numFmtId="0" fontId="5" fillId="0" borderId="0"/>
    <xf numFmtId="0" fontId="5" fillId="0" borderId="0"/>
    <xf numFmtId="0" fontId="7" fillId="0" borderId="0"/>
    <xf numFmtId="0" fontId="3" fillId="0" borderId="0"/>
    <xf numFmtId="43" fontId="2" fillId="0" borderId="0" applyFont="0" applyFill="0" applyBorder="0" applyAlignment="0" applyProtection="0"/>
    <xf numFmtId="0" fontId="3" fillId="0" borderId="0"/>
    <xf numFmtId="0" fontId="3" fillId="0" borderId="0"/>
    <xf numFmtId="0" fontId="1" fillId="0" borderId="0"/>
    <xf numFmtId="0" fontId="5" fillId="0" borderId="0"/>
    <xf numFmtId="0" fontId="3" fillId="0" borderId="0"/>
    <xf numFmtId="0" fontId="5" fillId="0" borderId="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1" fillId="0" borderId="0"/>
    <xf numFmtId="0" fontId="9" fillId="0" borderId="0"/>
    <xf numFmtId="0" fontId="9" fillId="0" borderId="0"/>
    <xf numFmtId="0" fontId="3" fillId="0" borderId="0"/>
    <xf numFmtId="0" fontId="3" fillId="0" borderId="0"/>
    <xf numFmtId="43" fontId="1" fillId="0" borderId="0" applyFont="0" applyFill="0" applyBorder="0" applyAlignment="0" applyProtection="0"/>
    <xf numFmtId="0" fontId="2" fillId="0" borderId="0"/>
    <xf numFmtId="0" fontId="17" fillId="0" borderId="0"/>
    <xf numFmtId="0" fontId="2" fillId="0" borderId="0"/>
    <xf numFmtId="0" fontId="2" fillId="0" borderId="0"/>
  </cellStyleXfs>
  <cellXfs count="209">
    <xf numFmtId="0" fontId="0" fillId="0" borderId="0" xfId="0"/>
    <xf numFmtId="0" fontId="6" fillId="0" borderId="0" xfId="2" applyFont="1" applyFill="1" applyBorder="1" applyAlignment="1">
      <alignment horizontal="center" vertical="center" wrapText="1"/>
    </xf>
    <xf numFmtId="0" fontId="4" fillId="0" borderId="0" xfId="2" applyFont="1" applyFill="1" applyBorder="1" applyAlignment="1">
      <alignment horizontal="center" vertical="center" wrapText="1"/>
    </xf>
    <xf numFmtId="164" fontId="4" fillId="0" borderId="1" xfId="4" applyNumberFormat="1" applyFont="1" applyFill="1" applyBorder="1" applyAlignment="1">
      <alignment horizontal="center" vertical="center" wrapText="1"/>
    </xf>
    <xf numFmtId="0" fontId="11" fillId="0" borderId="1" xfId="1" applyFont="1" applyFill="1" applyBorder="1" applyAlignment="1">
      <alignment horizontal="center" vertical="center" wrapText="1"/>
    </xf>
    <xf numFmtId="43" fontId="10" fillId="0" borderId="1" xfId="24" applyFont="1" applyFill="1" applyBorder="1" applyAlignment="1">
      <alignment horizontal="right" vertical="center" wrapText="1"/>
    </xf>
    <xf numFmtId="165" fontId="10" fillId="0" borderId="1" xfId="1" applyNumberFormat="1" applyFont="1" applyFill="1" applyBorder="1" applyAlignment="1">
      <alignment horizontal="center" vertical="center" wrapText="1"/>
    </xf>
    <xf numFmtId="4" fontId="10" fillId="0" borderId="1" xfId="1" applyNumberFormat="1" applyFont="1" applyFill="1" applyBorder="1" applyAlignment="1">
      <alignment horizontal="center" vertical="center" wrapText="1"/>
    </xf>
    <xf numFmtId="0" fontId="12" fillId="0" borderId="0" xfId="2" applyFont="1" applyFill="1" applyAlignment="1">
      <alignment horizontal="center" vertical="center" wrapText="1"/>
    </xf>
    <xf numFmtId="43" fontId="11" fillId="0" borderId="1" xfId="24" applyFont="1" applyFill="1" applyBorder="1" applyAlignment="1">
      <alignment horizontal="right" vertical="center" wrapText="1"/>
    </xf>
    <xf numFmtId="0" fontId="13" fillId="0" borderId="0" xfId="2" applyFont="1" applyFill="1" applyAlignment="1">
      <alignment horizontal="center" vertical="center" wrapText="1"/>
    </xf>
    <xf numFmtId="0" fontId="11" fillId="0" borderId="1" xfId="2" applyFont="1" applyFill="1" applyBorder="1" applyAlignment="1">
      <alignment horizontal="center" vertical="center" wrapText="1"/>
    </xf>
    <xf numFmtId="0" fontId="11" fillId="0" borderId="1" xfId="2" applyFont="1" applyFill="1" applyBorder="1" applyAlignment="1">
      <alignment vertical="center" wrapText="1"/>
    </xf>
    <xf numFmtId="43" fontId="11" fillId="0" borderId="1" xfId="24" applyNumberFormat="1" applyFont="1" applyFill="1" applyBorder="1" applyAlignment="1">
      <alignment horizontal="right" vertical="center" wrapText="1"/>
    </xf>
    <xf numFmtId="164" fontId="11" fillId="0" borderId="1" xfId="4" applyNumberFormat="1" applyFont="1" applyFill="1" applyBorder="1" applyAlignment="1">
      <alignment horizontal="center" vertical="center" wrapText="1"/>
    </xf>
    <xf numFmtId="164" fontId="11" fillId="0" borderId="1" xfId="4" applyNumberFormat="1" applyFont="1" applyFill="1" applyBorder="1" applyAlignment="1">
      <alignment vertical="center" wrapText="1"/>
    </xf>
    <xf numFmtId="0" fontId="10" fillId="0" borderId="1" xfId="2" applyFont="1" applyFill="1" applyBorder="1" applyAlignment="1">
      <alignment horizontal="center" vertical="center" wrapText="1"/>
    </xf>
    <xf numFmtId="164" fontId="10" fillId="0" borderId="1" xfId="2" applyNumberFormat="1" applyFont="1" applyFill="1" applyBorder="1" applyAlignment="1">
      <alignment horizontal="center" vertical="center" wrapText="1"/>
    </xf>
    <xf numFmtId="0" fontId="10" fillId="0" borderId="1" xfId="2" applyFont="1" applyFill="1" applyBorder="1" applyAlignment="1">
      <alignment horizontal="left" vertical="center" wrapText="1"/>
    </xf>
    <xf numFmtId="164" fontId="11" fillId="0" borderId="1" xfId="1" applyNumberFormat="1" applyFont="1" applyFill="1" applyBorder="1" applyAlignment="1">
      <alignment horizontal="center" vertical="center" wrapText="1"/>
    </xf>
    <xf numFmtId="164" fontId="10" fillId="0" borderId="1" xfId="1" applyNumberFormat="1" applyFont="1" applyFill="1" applyBorder="1" applyAlignment="1">
      <alignment horizontal="center" vertical="center" wrapText="1"/>
    </xf>
    <xf numFmtId="0" fontId="10" fillId="0" borderId="1" xfId="1" applyFont="1" applyFill="1" applyBorder="1" applyAlignment="1">
      <alignment horizontal="left" vertical="center" wrapText="1"/>
    </xf>
    <xf numFmtId="2" fontId="10" fillId="0" borderId="1" xfId="1" applyNumberFormat="1" applyFont="1" applyFill="1" applyBorder="1" applyAlignment="1">
      <alignment horizontal="center" vertical="center" wrapText="1"/>
    </xf>
    <xf numFmtId="43" fontId="10" fillId="0" borderId="1" xfId="24" applyFont="1" applyFill="1" applyBorder="1" applyAlignment="1">
      <alignment horizontal="center" vertical="center" wrapText="1"/>
    </xf>
    <xf numFmtId="49" fontId="10" fillId="0" borderId="1" xfId="3" applyNumberFormat="1" applyFont="1" applyFill="1" applyBorder="1" applyAlignment="1">
      <alignment horizontal="center" vertical="center" wrapText="1"/>
    </xf>
    <xf numFmtId="0" fontId="11" fillId="0" borderId="1" xfId="3" applyFont="1" applyFill="1" applyBorder="1" applyAlignment="1">
      <alignment horizontal="center" vertical="center" wrapText="1"/>
    </xf>
    <xf numFmtId="43" fontId="10" fillId="0" borderId="1" xfId="1" applyNumberFormat="1" applyFont="1" applyFill="1" applyBorder="1" applyAlignment="1" applyProtection="1">
      <alignment horizontal="left" vertical="center" wrapText="1"/>
      <protection locked="0"/>
    </xf>
    <xf numFmtId="0" fontId="11" fillId="0" borderId="1" xfId="16" applyFont="1" applyFill="1" applyBorder="1" applyAlignment="1">
      <alignment horizontal="center" vertical="center" wrapText="1"/>
    </xf>
    <xf numFmtId="0" fontId="10" fillId="0" borderId="1" xfId="3" applyFont="1" applyFill="1" applyBorder="1" applyAlignment="1">
      <alignment horizontal="center" vertical="center" wrapText="1"/>
    </xf>
    <xf numFmtId="0" fontId="10" fillId="0" borderId="1" xfId="1" applyFont="1" applyFill="1" applyBorder="1" applyAlignment="1">
      <alignment horizontal="center" vertical="center" wrapText="1"/>
    </xf>
    <xf numFmtId="2" fontId="13" fillId="3" borderId="1" xfId="3" applyNumberFormat="1" applyFont="1" applyFill="1" applyBorder="1" applyAlignment="1">
      <alignment horizontal="left" vertical="center" wrapText="1"/>
    </xf>
    <xf numFmtId="2" fontId="13" fillId="3" borderId="1" xfId="3" applyNumberFormat="1" applyFont="1" applyFill="1" applyBorder="1" applyAlignment="1">
      <alignment horizontal="right" vertical="center" wrapText="1"/>
    </xf>
    <xf numFmtId="0" fontId="13" fillId="3" borderId="1" xfId="3" applyFont="1" applyFill="1" applyBorder="1" applyAlignment="1">
      <alignment horizontal="left" vertical="center" wrapText="1"/>
    </xf>
    <xf numFmtId="4" fontId="13" fillId="3" borderId="1" xfId="3" applyNumberFormat="1" applyFont="1" applyFill="1" applyBorder="1" applyAlignment="1">
      <alignment horizontal="right" vertical="center" wrapText="1"/>
    </xf>
    <xf numFmtId="2" fontId="13" fillId="3" borderId="1" xfId="0" applyNumberFormat="1" applyFont="1" applyFill="1" applyBorder="1" applyAlignment="1" applyProtection="1">
      <alignment horizontal="left" vertical="center" wrapText="1"/>
      <protection locked="0"/>
    </xf>
    <xf numFmtId="3" fontId="10" fillId="0" borderId="1" xfId="3" applyNumberFormat="1" applyFont="1" applyFill="1" applyBorder="1" applyAlignment="1">
      <alignment horizontal="center" vertical="center" wrapText="1"/>
    </xf>
    <xf numFmtId="43" fontId="10" fillId="0" borderId="1" xfId="24" applyNumberFormat="1" applyFont="1" applyFill="1" applyBorder="1" applyAlignment="1">
      <alignment horizontal="right" vertical="center" wrapText="1"/>
    </xf>
    <xf numFmtId="164" fontId="14" fillId="0" borderId="1" xfId="0" applyNumberFormat="1" applyFont="1" applyFill="1" applyBorder="1" applyAlignment="1">
      <alignment horizontal="left" vertical="center" wrapText="1"/>
    </xf>
    <xf numFmtId="164" fontId="11" fillId="0" borderId="1" xfId="0" applyNumberFormat="1" applyFont="1" applyFill="1" applyBorder="1" applyAlignment="1">
      <alignment horizontal="center" vertical="center" wrapText="1"/>
    </xf>
    <xf numFmtId="164" fontId="15" fillId="0" borderId="1" xfId="0" applyNumberFormat="1" applyFont="1" applyFill="1" applyBorder="1" applyAlignment="1">
      <alignment horizontal="left" vertical="center" wrapText="1"/>
    </xf>
    <xf numFmtId="165" fontId="13" fillId="0" borderId="1" xfId="0" applyNumberFormat="1" applyFont="1" applyFill="1" applyBorder="1" applyAlignment="1">
      <alignment vertical="center" wrapText="1"/>
    </xf>
    <xf numFmtId="166" fontId="15" fillId="0" borderId="1" xfId="0" applyNumberFormat="1" applyFont="1" applyFill="1" applyBorder="1" applyAlignment="1">
      <alignment horizontal="right" vertical="center" wrapText="1"/>
    </xf>
    <xf numFmtId="165" fontId="11" fillId="0" borderId="1" xfId="0" applyNumberFormat="1" applyFont="1" applyFill="1" applyBorder="1" applyAlignment="1">
      <alignment horizontal="right" vertical="center" wrapText="1"/>
    </xf>
    <xf numFmtId="43" fontId="11" fillId="0" borderId="1" xfId="0" applyNumberFormat="1" applyFont="1" applyFill="1" applyBorder="1" applyAlignment="1">
      <alignment horizontal="right" vertical="center" wrapText="1"/>
    </xf>
    <xf numFmtId="43" fontId="11" fillId="0" borderId="1" xfId="0" applyNumberFormat="1" applyFont="1" applyFill="1" applyBorder="1" applyAlignment="1">
      <alignment horizontal="center" vertical="center" wrapText="1"/>
    </xf>
    <xf numFmtId="43" fontId="16" fillId="0" borderId="1" xfId="0" applyNumberFormat="1" applyFont="1" applyFill="1" applyBorder="1"/>
    <xf numFmtId="0" fontId="10" fillId="0" borderId="0" xfId="2" applyFont="1" applyFill="1" applyBorder="1" applyAlignment="1">
      <alignment horizontal="center" vertical="center" wrapText="1"/>
    </xf>
    <xf numFmtId="0" fontId="8" fillId="0" borderId="1" xfId="3" applyFont="1" applyFill="1" applyBorder="1" applyAlignment="1">
      <alignment horizontal="center" vertical="center" wrapText="1"/>
    </xf>
    <xf numFmtId="0" fontId="6" fillId="0" borderId="2" xfId="3" applyFont="1" applyFill="1" applyBorder="1" applyAlignment="1">
      <alignment horizontal="center" vertical="center" wrapText="1"/>
    </xf>
    <xf numFmtId="0" fontId="6" fillId="0" borderId="0" xfId="27" applyFont="1" applyFill="1" applyBorder="1" applyAlignment="1">
      <alignment horizontal="center" vertical="center" wrapText="1"/>
    </xf>
    <xf numFmtId="0" fontId="4" fillId="0" borderId="0" xfId="27" applyFont="1" applyFill="1" applyBorder="1" applyAlignment="1">
      <alignment horizontal="center" vertical="center" wrapText="1"/>
    </xf>
    <xf numFmtId="0" fontId="12" fillId="0" borderId="1" xfId="0" applyFont="1" applyFill="1" applyBorder="1" applyAlignment="1">
      <alignment horizontal="left" vertical="center" wrapText="1"/>
    </xf>
    <xf numFmtId="4" fontId="10" fillId="0" borderId="1" xfId="24" applyNumberFormat="1" applyFont="1" applyFill="1" applyBorder="1" applyAlignment="1">
      <alignment horizontal="right" vertical="center" wrapText="1"/>
    </xf>
    <xf numFmtId="0" fontId="13" fillId="0" borderId="0" xfId="27" applyFont="1" applyFill="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4" fontId="11" fillId="0" borderId="1" xfId="24" applyNumberFormat="1" applyFont="1" applyFill="1" applyBorder="1" applyAlignment="1">
      <alignment horizontal="right" vertical="center" wrapText="1"/>
    </xf>
    <xf numFmtId="43" fontId="13" fillId="0" borderId="1" xfId="24" applyFont="1" applyFill="1" applyBorder="1" applyAlignment="1">
      <alignment horizontal="right" vertical="center" wrapText="1"/>
    </xf>
    <xf numFmtId="43" fontId="18" fillId="0" borderId="1" xfId="24" applyFont="1" applyFill="1" applyBorder="1" applyAlignment="1">
      <alignment horizontal="right" vertical="center" wrapText="1"/>
    </xf>
    <xf numFmtId="0" fontId="12" fillId="0" borderId="0" xfId="27" applyFont="1" applyFill="1" applyAlignment="1">
      <alignment horizontal="center" vertical="center" wrapText="1"/>
    </xf>
    <xf numFmtId="4" fontId="12" fillId="0" borderId="1" xfId="1" applyNumberFormat="1" applyFont="1" applyFill="1" applyBorder="1" applyAlignment="1">
      <alignment horizontal="right" vertical="center" wrapText="1"/>
    </xf>
    <xf numFmtId="4" fontId="13" fillId="0" borderId="1" xfId="1" applyNumberFormat="1" applyFont="1" applyFill="1" applyBorder="1" applyAlignment="1">
      <alignment horizontal="right" vertical="center" wrapText="1"/>
    </xf>
    <xf numFmtId="0" fontId="11" fillId="0" borderId="0" xfId="2" applyFont="1" applyFill="1" applyAlignment="1">
      <alignment horizontal="center" vertical="center" wrapText="1"/>
    </xf>
    <xf numFmtId="0" fontId="10" fillId="0" borderId="2" xfId="3" applyFont="1" applyFill="1" applyBorder="1" applyAlignment="1">
      <alignment horizontal="center" vertical="center" wrapText="1"/>
    </xf>
    <xf numFmtId="164" fontId="11" fillId="0" borderId="2" xfId="4" applyNumberFormat="1" applyFont="1" applyFill="1" applyBorder="1" applyAlignment="1">
      <alignment horizontal="center" vertical="center" wrapText="1"/>
    </xf>
    <xf numFmtId="0" fontId="11" fillId="0" borderId="0" xfId="2" applyFont="1" applyFill="1" applyBorder="1" applyAlignment="1">
      <alignment horizontal="center" vertical="center" wrapText="1"/>
    </xf>
    <xf numFmtId="0" fontId="11" fillId="2" borderId="0" xfId="2" applyFont="1" applyFill="1" applyBorder="1" applyAlignment="1">
      <alignment horizontal="center" vertical="center" wrapText="1"/>
    </xf>
    <xf numFmtId="0" fontId="11" fillId="2" borderId="0" xfId="2" applyFont="1" applyFill="1" applyAlignment="1">
      <alignment horizontal="center" vertical="center" wrapText="1"/>
    </xf>
    <xf numFmtId="0" fontId="10" fillId="0" borderId="0" xfId="2" applyFont="1" applyFill="1" applyAlignment="1">
      <alignment horizontal="center" vertical="center" wrapText="1"/>
    </xf>
    <xf numFmtId="0" fontId="11" fillId="0" borderId="0" xfId="2" applyFont="1" applyFill="1" applyAlignment="1">
      <alignment horizontal="left" vertical="center" wrapText="1"/>
    </xf>
    <xf numFmtId="2" fontId="11" fillId="0" borderId="0" xfId="2" applyNumberFormat="1" applyFont="1" applyFill="1" applyAlignment="1">
      <alignment horizontal="center" vertical="center" wrapText="1"/>
    </xf>
    <xf numFmtId="43" fontId="10" fillId="0" borderId="0" xfId="2" applyNumberFormat="1" applyFont="1" applyFill="1" applyAlignment="1">
      <alignment horizontal="center" vertical="center" wrapText="1"/>
    </xf>
    <xf numFmtId="3" fontId="12" fillId="0" borderId="1" xfId="1" applyNumberFormat="1" applyFont="1" applyFill="1" applyBorder="1" applyAlignment="1">
      <alignment horizontal="center" vertical="center" wrapText="1"/>
    </xf>
    <xf numFmtId="4" fontId="12" fillId="0" borderId="1" xfId="1" applyNumberFormat="1" applyFont="1" applyFill="1" applyBorder="1" applyAlignment="1">
      <alignment horizontal="left" vertical="center" wrapText="1"/>
    </xf>
    <xf numFmtId="4" fontId="12" fillId="0" borderId="1" xfId="1" applyNumberFormat="1" applyFont="1" applyFill="1" applyBorder="1" applyAlignment="1">
      <alignment vertical="center" wrapText="1"/>
    </xf>
    <xf numFmtId="4" fontId="12" fillId="0" borderId="1" xfId="1" applyNumberFormat="1" applyFont="1" applyFill="1" applyBorder="1" applyAlignment="1">
      <alignment horizontal="center" vertical="center" wrapText="1"/>
    </xf>
    <xf numFmtId="43" fontId="12" fillId="0" borderId="1" xfId="1" applyNumberFormat="1" applyFont="1" applyFill="1" applyBorder="1" applyAlignment="1">
      <alignment horizontal="right" vertical="center" wrapText="1"/>
    </xf>
    <xf numFmtId="43" fontId="12" fillId="0" borderId="1" xfId="1" applyNumberFormat="1" applyFont="1" applyFill="1" applyBorder="1" applyAlignment="1">
      <alignment horizontal="center" vertical="center" wrapText="1"/>
    </xf>
    <xf numFmtId="4" fontId="12" fillId="0" borderId="0" xfId="1" applyNumberFormat="1" applyFont="1" applyFill="1" applyBorder="1" applyAlignment="1">
      <alignment horizontal="center" vertical="center" wrapText="1"/>
    </xf>
    <xf numFmtId="4" fontId="12" fillId="0" borderId="0" xfId="1" applyNumberFormat="1" applyFont="1" applyFill="1" applyAlignment="1">
      <alignment horizontal="center" vertical="center" wrapText="1"/>
    </xf>
    <xf numFmtId="3" fontId="13" fillId="0" borderId="1" xfId="1" applyNumberFormat="1" applyFont="1" applyFill="1" applyBorder="1" applyAlignment="1">
      <alignment horizontal="center" vertical="center" wrapText="1"/>
    </xf>
    <xf numFmtId="4" fontId="13" fillId="0" borderId="1" xfId="1" applyNumberFormat="1" applyFont="1" applyFill="1" applyBorder="1" applyAlignment="1">
      <alignment horizontal="left" vertical="center" wrapText="1"/>
    </xf>
    <xf numFmtId="4" fontId="13" fillId="0" borderId="1" xfId="1" applyNumberFormat="1" applyFont="1" applyFill="1" applyBorder="1" applyAlignment="1">
      <alignment vertical="center" wrapText="1"/>
    </xf>
    <xf numFmtId="4" fontId="13" fillId="0" borderId="1" xfId="1" applyNumberFormat="1" applyFont="1" applyFill="1" applyBorder="1" applyAlignment="1">
      <alignment horizontal="center" vertical="center" wrapText="1"/>
    </xf>
    <xf numFmtId="43" fontId="13" fillId="0" borderId="1" xfId="1" applyNumberFormat="1" applyFont="1" applyFill="1" applyBorder="1" applyAlignment="1">
      <alignment horizontal="right" vertical="center" wrapText="1"/>
    </xf>
    <xf numFmtId="43" fontId="13" fillId="0" borderId="1" xfId="1" applyNumberFormat="1" applyFont="1" applyFill="1" applyBorder="1" applyAlignment="1">
      <alignment horizontal="center" vertical="center" wrapText="1"/>
    </xf>
    <xf numFmtId="4" fontId="13" fillId="0" borderId="0" xfId="1" applyNumberFormat="1" applyFont="1" applyFill="1" applyBorder="1" applyAlignment="1">
      <alignment horizontal="center" vertical="center" wrapText="1"/>
    </xf>
    <xf numFmtId="4" fontId="13" fillId="0" borderId="0" xfId="1" applyNumberFormat="1" applyFont="1" applyFill="1" applyAlignment="1">
      <alignment horizontal="center" vertical="center" wrapText="1"/>
    </xf>
    <xf numFmtId="4" fontId="12" fillId="0" borderId="0" xfId="26" applyNumberFormat="1" applyFont="1" applyFill="1" applyBorder="1" applyAlignment="1">
      <alignment vertical="center" wrapText="1"/>
    </xf>
    <xf numFmtId="4" fontId="12" fillId="0" borderId="0" xfId="1" applyNumberFormat="1" applyFont="1" applyFill="1" applyBorder="1" applyAlignment="1">
      <alignment vertical="center" wrapText="1"/>
    </xf>
    <xf numFmtId="4" fontId="13" fillId="0" borderId="0" xfId="26" applyNumberFormat="1" applyFont="1" applyFill="1" applyBorder="1" applyAlignment="1">
      <alignment vertical="center" wrapText="1"/>
    </xf>
    <xf numFmtId="4" fontId="13" fillId="0" borderId="0" xfId="1" applyNumberFormat="1" applyFont="1" applyFill="1" applyBorder="1" applyAlignment="1">
      <alignment vertical="center" wrapText="1"/>
    </xf>
    <xf numFmtId="3" fontId="12" fillId="0" borderId="1" xfId="1" applyNumberFormat="1" applyFont="1" applyFill="1" applyBorder="1" applyAlignment="1">
      <alignment horizontal="right" vertical="center" wrapText="1"/>
    </xf>
    <xf numFmtId="3" fontId="12" fillId="0" borderId="0" xfId="1" applyNumberFormat="1" applyFont="1" applyFill="1" applyAlignment="1">
      <alignment horizontal="center" vertical="center" wrapText="1"/>
    </xf>
    <xf numFmtId="3" fontId="13" fillId="0" borderId="1" xfId="1" applyNumberFormat="1" applyFont="1" applyFill="1" applyBorder="1" applyAlignment="1">
      <alignment horizontal="right" vertical="center" wrapText="1"/>
    </xf>
    <xf numFmtId="3" fontId="13" fillId="0" borderId="0" xfId="1" applyNumberFormat="1" applyFont="1" applyFill="1" applyAlignment="1">
      <alignment horizontal="center" vertical="center" wrapText="1"/>
    </xf>
    <xf numFmtId="0" fontId="13" fillId="0" borderId="0" xfId="2" applyFont="1" applyFill="1" applyAlignment="1">
      <alignment horizontal="left" vertical="center" wrapText="1"/>
    </xf>
    <xf numFmtId="43" fontId="13" fillId="0" borderId="0" xfId="2" applyNumberFormat="1" applyFont="1" applyFill="1" applyAlignment="1">
      <alignment horizontal="center" vertical="center" wrapText="1"/>
    </xf>
    <xf numFmtId="2" fontId="13" fillId="0" borderId="0" xfId="2" applyNumberFormat="1" applyFont="1" applyFill="1" applyAlignment="1">
      <alignment horizontal="center" vertical="center" wrapText="1"/>
    </xf>
    <xf numFmtId="164" fontId="10" fillId="0" borderId="1" xfId="0" applyNumberFormat="1" applyFont="1" applyBorder="1" applyAlignment="1">
      <alignment horizontal="center" vertical="center" wrapText="1"/>
    </xf>
    <xf numFmtId="0" fontId="10" fillId="0" borderId="1" xfId="0" applyFont="1" applyFill="1" applyBorder="1" applyAlignment="1" applyProtection="1">
      <alignment horizontal="left" vertical="center" wrapText="1"/>
      <protection hidden="1"/>
    </xf>
    <xf numFmtId="165" fontId="10" fillId="0" borderId="1" xfId="0" applyNumberFormat="1" applyFont="1" applyBorder="1" applyAlignment="1">
      <alignment horizontal="right" vertical="center" wrapText="1"/>
    </xf>
    <xf numFmtId="165" fontId="10" fillId="0" borderId="1" xfId="0" applyNumberFormat="1" applyFont="1" applyBorder="1" applyAlignment="1">
      <alignment horizontal="center" vertical="center" wrapText="1"/>
    </xf>
    <xf numFmtId="43" fontId="10" fillId="0" borderId="1" xfId="0" applyNumberFormat="1" applyFont="1" applyBorder="1" applyAlignment="1">
      <alignment horizontal="right" vertical="center" wrapText="1"/>
    </xf>
    <xf numFmtId="43" fontId="10" fillId="0" borderId="1" xfId="0" applyNumberFormat="1" applyFont="1" applyBorder="1" applyAlignment="1">
      <alignment horizontal="center" vertical="center" wrapText="1"/>
    </xf>
    <xf numFmtId="164" fontId="10" fillId="0" borderId="1" xfId="0" applyNumberFormat="1" applyFont="1" applyBorder="1" applyAlignment="1">
      <alignment horizontal="left" vertical="center" wrapText="1"/>
    </xf>
    <xf numFmtId="0" fontId="21" fillId="0" borderId="0" xfId="0" applyFont="1"/>
    <xf numFmtId="0" fontId="11" fillId="0" borderId="1" xfId="0" applyFont="1" applyFill="1" applyBorder="1" applyAlignment="1" applyProtection="1">
      <alignment horizontal="left" vertical="center" wrapText="1"/>
      <protection hidden="1"/>
    </xf>
    <xf numFmtId="43" fontId="16" fillId="0" borderId="0" xfId="7" applyFont="1" applyFill="1"/>
    <xf numFmtId="0" fontId="16" fillId="0" borderId="0" xfId="0" applyFont="1" applyFill="1"/>
    <xf numFmtId="164" fontId="15" fillId="0" borderId="4" xfId="0" applyNumberFormat="1" applyFont="1" applyFill="1" applyBorder="1" applyAlignment="1">
      <alignment horizontal="left" vertical="center" wrapText="1"/>
    </xf>
    <xf numFmtId="166" fontId="15" fillId="0" borderId="4" xfId="0" applyNumberFormat="1" applyFont="1" applyFill="1" applyBorder="1" applyAlignment="1">
      <alignment horizontal="right" vertical="center" wrapText="1"/>
    </xf>
    <xf numFmtId="43" fontId="11" fillId="0" borderId="5" xfId="0" applyNumberFormat="1" applyFont="1" applyFill="1" applyBorder="1" applyAlignment="1">
      <alignment horizontal="right" vertical="center" wrapText="1"/>
    </xf>
    <xf numFmtId="43" fontId="11" fillId="0" borderId="5" xfId="0" applyNumberFormat="1" applyFont="1" applyFill="1" applyBorder="1" applyAlignment="1">
      <alignment horizontal="center" vertical="center" wrapText="1"/>
    </xf>
    <xf numFmtId="164" fontId="12" fillId="0" borderId="1" xfId="0" applyNumberFormat="1" applyFont="1" applyFill="1" applyBorder="1" applyAlignment="1">
      <alignment horizontal="center" vertical="center" wrapText="1"/>
    </xf>
    <xf numFmtId="0" fontId="10" fillId="0" borderId="1" xfId="0" applyFont="1" applyFill="1" applyBorder="1" applyAlignment="1">
      <alignment vertical="center" wrapText="1"/>
    </xf>
    <xf numFmtId="165" fontId="12" fillId="0" borderId="1" xfId="0" applyNumberFormat="1" applyFont="1" applyFill="1" applyBorder="1" applyAlignment="1">
      <alignment horizontal="right" vertical="center" wrapText="1"/>
    </xf>
    <xf numFmtId="0" fontId="23" fillId="0" borderId="1" xfId="6" applyFont="1" applyFill="1" applyBorder="1" applyAlignment="1">
      <alignment wrapText="1"/>
    </xf>
    <xf numFmtId="0" fontId="24" fillId="3" borderId="0" xfId="1" applyFont="1" applyFill="1" applyAlignment="1">
      <alignment horizontal="center" vertical="center" wrapText="1"/>
    </xf>
    <xf numFmtId="164" fontId="13" fillId="0" borderId="1" xfId="0" applyNumberFormat="1" applyFont="1" applyFill="1" applyBorder="1" applyAlignment="1">
      <alignment horizontal="center" vertical="center" wrapText="1"/>
    </xf>
    <xf numFmtId="164" fontId="13" fillId="0" borderId="1" xfId="6" applyNumberFormat="1" applyFont="1" applyBorder="1" applyAlignment="1">
      <alignment horizontal="left" vertical="center" wrapText="1"/>
    </xf>
    <xf numFmtId="4" fontId="11" fillId="0" borderId="1" xfId="0" applyNumberFormat="1" applyFont="1" applyFill="1" applyBorder="1" applyAlignment="1">
      <alignment horizontal="right" vertical="center" wrapText="1"/>
    </xf>
    <xf numFmtId="165" fontId="13" fillId="0" borderId="1" xfId="0" applyNumberFormat="1" applyFont="1" applyFill="1" applyBorder="1" applyAlignment="1">
      <alignment horizontal="right" vertical="center" wrapText="1"/>
    </xf>
    <xf numFmtId="164" fontId="12" fillId="0" borderId="1" xfId="0" applyNumberFormat="1" applyFont="1" applyFill="1" applyBorder="1" applyAlignment="1">
      <alignment horizontal="right" vertical="center" wrapText="1"/>
    </xf>
    <xf numFmtId="165" fontId="11" fillId="3" borderId="1" xfId="0" applyNumberFormat="1" applyFont="1" applyFill="1" applyBorder="1" applyAlignment="1">
      <alignment vertical="center" wrapText="1"/>
    </xf>
    <xf numFmtId="0" fontId="13" fillId="3" borderId="1" xfId="0" applyFont="1" applyFill="1" applyBorder="1" applyAlignment="1">
      <alignment horizontal="center" vertical="center" wrapText="1"/>
    </xf>
    <xf numFmtId="0" fontId="19" fillId="3" borderId="0" xfId="1" applyFont="1" applyFill="1" applyAlignment="1">
      <alignment horizontal="center" vertical="center" wrapText="1"/>
    </xf>
    <xf numFmtId="164" fontId="13" fillId="3" borderId="1" xfId="6" applyNumberFormat="1" applyFont="1" applyFill="1" applyBorder="1" applyAlignment="1">
      <alignment horizontal="left" vertical="center" wrapText="1"/>
    </xf>
    <xf numFmtId="165" fontId="13" fillId="3" borderId="1" xfId="6" applyNumberFormat="1" applyFont="1" applyFill="1" applyBorder="1" applyAlignment="1">
      <alignment horizontal="right" vertical="center" wrapText="1"/>
    </xf>
    <xf numFmtId="4" fontId="11" fillId="3" borderId="1" xfId="0" applyNumberFormat="1" applyFont="1" applyFill="1" applyBorder="1" applyAlignment="1">
      <alignment horizontal="right" vertical="center" wrapText="1"/>
    </xf>
    <xf numFmtId="164" fontId="12" fillId="0" borderId="1" xfId="1" applyNumberFormat="1" applyFont="1" applyFill="1" applyBorder="1" applyAlignment="1">
      <alignment horizontal="center" vertical="center" wrapText="1"/>
    </xf>
    <xf numFmtId="0" fontId="12" fillId="0" borderId="1" xfId="1" applyFont="1" applyFill="1" applyBorder="1" applyAlignment="1">
      <alignment horizontal="center" vertical="center" wrapText="1"/>
    </xf>
    <xf numFmtId="2" fontId="12" fillId="0" borderId="1" xfId="1" applyNumberFormat="1" applyFont="1" applyFill="1" applyBorder="1" applyAlignment="1">
      <alignment horizontal="right" vertical="center" wrapText="1"/>
    </xf>
    <xf numFmtId="165" fontId="12" fillId="0" borderId="1" xfId="1" applyNumberFormat="1" applyFont="1" applyFill="1" applyBorder="1" applyAlignment="1">
      <alignment horizontal="right" vertical="center" wrapText="1"/>
    </xf>
    <xf numFmtId="165" fontId="12" fillId="0" borderId="1" xfId="1" applyNumberFormat="1" applyFont="1" applyFill="1" applyBorder="1" applyAlignment="1">
      <alignment horizontal="left" vertical="center" wrapText="1"/>
    </xf>
    <xf numFmtId="0" fontId="13" fillId="0" borderId="0" xfId="1" applyFont="1" applyFill="1" applyAlignment="1">
      <alignment horizontal="center" vertical="center" wrapText="1"/>
    </xf>
    <xf numFmtId="0" fontId="11" fillId="0" borderId="0" xfId="27" applyFont="1" applyFill="1" applyAlignment="1">
      <alignment horizontal="center" vertical="center" wrapText="1"/>
    </xf>
    <xf numFmtId="0" fontId="13" fillId="0" borderId="0" xfId="27" applyFont="1" applyFill="1" applyAlignment="1">
      <alignment horizontal="left" vertical="center" wrapText="1"/>
    </xf>
    <xf numFmtId="43" fontId="13" fillId="0" borderId="0" xfId="27" applyNumberFormat="1" applyFont="1" applyFill="1" applyAlignment="1">
      <alignment horizontal="center" vertical="center" wrapText="1"/>
    </xf>
    <xf numFmtId="2" fontId="13" fillId="0" borderId="0" xfId="27" applyNumberFormat="1" applyFont="1" applyFill="1" applyAlignment="1">
      <alignment horizontal="center" vertical="center" wrapText="1"/>
    </xf>
    <xf numFmtId="0" fontId="10" fillId="0" borderId="0" xfId="27" applyFont="1" applyFill="1" applyAlignment="1">
      <alignment horizontal="center" vertical="center" wrapText="1"/>
    </xf>
    <xf numFmtId="0" fontId="10" fillId="0" borderId="0" xfId="27" applyFont="1" applyFill="1" applyAlignment="1">
      <alignment vertical="center" wrapText="1"/>
    </xf>
    <xf numFmtId="0" fontId="10" fillId="0" borderId="1" xfId="3" applyFont="1" applyFill="1" applyBorder="1" applyAlignment="1">
      <alignment horizontal="center" vertical="center" wrapText="1"/>
    </xf>
    <xf numFmtId="0" fontId="8" fillId="0" borderId="1" xfId="3" applyFont="1" applyFill="1" applyBorder="1" applyAlignment="1">
      <alignment horizontal="center" vertical="center" wrapText="1"/>
    </xf>
    <xf numFmtId="4" fontId="13" fillId="0" borderId="1" xfId="0" applyNumberFormat="1" applyFont="1" applyFill="1" applyBorder="1" applyAlignment="1">
      <alignment horizontal="center" vertical="center" wrapText="1"/>
    </xf>
    <xf numFmtId="4" fontId="12" fillId="0" borderId="1" xfId="26" applyNumberFormat="1" applyFont="1" applyFill="1" applyBorder="1" applyAlignment="1">
      <alignment horizontal="center" vertical="center" wrapText="1"/>
    </xf>
    <xf numFmtId="4" fontId="13" fillId="0" borderId="1" xfId="26" applyNumberFormat="1" applyFont="1" applyFill="1" applyBorder="1" applyAlignment="1">
      <alignment horizontal="center" vertical="center" wrapText="1"/>
    </xf>
    <xf numFmtId="164" fontId="25" fillId="0" borderId="2" xfId="4" applyNumberFormat="1" applyFont="1" applyFill="1" applyBorder="1" applyAlignment="1">
      <alignment horizontal="center" vertical="center" wrapText="1"/>
    </xf>
    <xf numFmtId="0" fontId="11" fillId="0" borderId="1" xfId="0" applyFont="1" applyFill="1" applyBorder="1" applyAlignment="1" applyProtection="1">
      <alignment horizontal="center" vertical="center" wrapText="1"/>
      <protection hidden="1"/>
    </xf>
    <xf numFmtId="165" fontId="22" fillId="0" borderId="1" xfId="5" applyNumberFormat="1" applyFont="1" applyFill="1" applyBorder="1" applyAlignment="1">
      <alignment horizontal="center" vertical="center" wrapText="1"/>
    </xf>
    <xf numFmtId="164" fontId="15" fillId="0" borderId="4" xfId="0" applyNumberFormat="1" applyFont="1" applyFill="1" applyBorder="1" applyAlignment="1">
      <alignment horizontal="center" vertical="center" wrapText="1"/>
    </xf>
    <xf numFmtId="164" fontId="15" fillId="0" borderId="1" xfId="0" applyNumberFormat="1" applyFont="1" applyFill="1" applyBorder="1" applyAlignment="1">
      <alignment horizontal="center" vertical="center" wrapText="1"/>
    </xf>
    <xf numFmtId="164" fontId="11" fillId="3" borderId="1" xfId="0" applyNumberFormat="1" applyFont="1" applyFill="1" applyBorder="1" applyAlignment="1">
      <alignment horizontal="center" vertical="center" wrapText="1"/>
    </xf>
    <xf numFmtId="0" fontId="11" fillId="3" borderId="1" xfId="0" applyFont="1" applyFill="1" applyBorder="1" applyAlignment="1">
      <alignment horizontal="center" vertical="center" wrapText="1"/>
    </xf>
    <xf numFmtId="0" fontId="11" fillId="3" borderId="1" xfId="0" applyFont="1" applyFill="1" applyBorder="1" applyAlignment="1">
      <alignment horizontal="center" vertical="center"/>
    </xf>
    <xf numFmtId="0" fontId="4" fillId="3" borderId="1" xfId="0" applyFont="1" applyFill="1" applyBorder="1" applyAlignment="1">
      <alignment horizontal="center" vertical="center" wrapText="1"/>
    </xf>
    <xf numFmtId="0" fontId="13" fillId="3" borderId="1" xfId="3" applyFont="1" applyFill="1" applyBorder="1" applyAlignment="1">
      <alignment horizontal="center" vertical="center" wrapText="1"/>
    </xf>
    <xf numFmtId="2" fontId="13" fillId="3" borderId="1" xfId="3" applyNumberFormat="1" applyFont="1" applyFill="1" applyBorder="1" applyAlignment="1">
      <alignment horizontal="center" vertical="center" wrapText="1"/>
    </xf>
    <xf numFmtId="165" fontId="13" fillId="0" borderId="1" xfId="0" applyNumberFormat="1" applyFont="1" applyBorder="1" applyAlignment="1">
      <alignment horizontal="center" vertical="center" wrapText="1"/>
    </xf>
    <xf numFmtId="165" fontId="13" fillId="0" borderId="5" xfId="0" applyNumberFormat="1" applyFont="1" applyFill="1" applyBorder="1" applyAlignment="1">
      <alignment horizontal="center" vertical="center" wrapText="1"/>
    </xf>
    <xf numFmtId="165" fontId="13" fillId="0" borderId="1" xfId="0" applyNumberFormat="1" applyFont="1" applyFill="1" applyBorder="1" applyAlignment="1">
      <alignment horizontal="center" vertical="center" wrapText="1"/>
    </xf>
    <xf numFmtId="0" fontId="4" fillId="3" borderId="1" xfId="3" applyFont="1" applyFill="1" applyBorder="1" applyAlignment="1">
      <alignment horizontal="center" vertical="center" wrapText="1"/>
    </xf>
    <xf numFmtId="164" fontId="10" fillId="0" borderId="1" xfId="0" applyNumberFormat="1" applyFont="1" applyFill="1" applyBorder="1" applyAlignment="1">
      <alignment horizontal="center" vertical="center" wrapText="1"/>
    </xf>
    <xf numFmtId="166" fontId="14" fillId="0" borderId="1" xfId="0" applyNumberFormat="1" applyFont="1" applyFill="1" applyBorder="1" applyAlignment="1">
      <alignment horizontal="right" vertical="center" wrapText="1"/>
    </xf>
    <xf numFmtId="43" fontId="21" fillId="0" borderId="0" xfId="7" applyFont="1" applyFill="1"/>
    <xf numFmtId="0" fontId="21" fillId="0" borderId="0" xfId="0" applyFont="1" applyFill="1"/>
    <xf numFmtId="43" fontId="11" fillId="0" borderId="0" xfId="2" applyNumberFormat="1" applyFont="1" applyFill="1" applyAlignment="1">
      <alignment horizontal="center" vertical="center" wrapText="1"/>
    </xf>
    <xf numFmtId="0" fontId="8" fillId="0" borderId="1" xfId="3" applyFont="1" applyFill="1" applyBorder="1" applyAlignment="1">
      <alignment horizontal="center" vertical="center" wrapText="1"/>
    </xf>
    <xf numFmtId="0" fontId="10" fillId="0" borderId="0" xfId="27" applyFont="1" applyFill="1" applyAlignment="1">
      <alignment horizontal="center" vertical="center" wrapText="1"/>
    </xf>
    <xf numFmtId="0" fontId="13" fillId="3" borderId="1" xfId="28" applyFont="1" applyFill="1" applyBorder="1" applyAlignment="1">
      <alignment horizontal="left" vertical="center" wrapText="1"/>
    </xf>
    <xf numFmtId="0" fontId="26" fillId="3" borderId="1" xfId="28" applyFont="1" applyFill="1" applyBorder="1" applyAlignment="1">
      <alignment horizontal="left" vertical="center" wrapText="1"/>
    </xf>
    <xf numFmtId="164" fontId="27" fillId="3" borderId="1" xfId="0" applyNumberFormat="1" applyFont="1" applyFill="1" applyBorder="1" applyAlignment="1">
      <alignment horizontal="center" vertical="center" wrapText="1"/>
    </xf>
    <xf numFmtId="165" fontId="27" fillId="3" borderId="1" xfId="0" applyNumberFormat="1" applyFont="1" applyFill="1" applyBorder="1" applyAlignment="1">
      <alignment horizontal="right" vertical="center" wrapText="1"/>
    </xf>
    <xf numFmtId="165" fontId="27" fillId="3" borderId="1" xfId="0" applyNumberFormat="1" applyFont="1" applyFill="1" applyBorder="1" applyAlignment="1">
      <alignment horizontal="center" vertical="center" wrapText="1"/>
    </xf>
    <xf numFmtId="164" fontId="27" fillId="3" borderId="1" xfId="0" applyNumberFormat="1" applyFont="1" applyFill="1" applyBorder="1" applyAlignment="1">
      <alignment horizontal="left" vertical="center" wrapText="1"/>
    </xf>
    <xf numFmtId="0" fontId="28" fillId="3" borderId="0" xfId="0" applyFont="1" applyFill="1"/>
    <xf numFmtId="165" fontId="11" fillId="3" borderId="1" xfId="0" applyNumberFormat="1" applyFont="1" applyFill="1" applyBorder="1" applyAlignment="1">
      <alignment horizontal="right" vertical="center" wrapText="1"/>
    </xf>
    <xf numFmtId="165" fontId="11" fillId="3" borderId="1" xfId="0" applyNumberFormat="1" applyFont="1" applyFill="1" applyBorder="1" applyAlignment="1">
      <alignment horizontal="center" vertical="center" wrapText="1"/>
    </xf>
    <xf numFmtId="164" fontId="11" fillId="3" borderId="1" xfId="0" applyNumberFormat="1" applyFont="1" applyFill="1" applyBorder="1" applyAlignment="1">
      <alignment horizontal="left" vertical="center" wrapText="1"/>
    </xf>
    <xf numFmtId="0" fontId="16" fillId="3" borderId="0" xfId="0" applyFont="1" applyFill="1"/>
    <xf numFmtId="0" fontId="11" fillId="3" borderId="1" xfId="0" applyFont="1" applyFill="1" applyBorder="1" applyAlignment="1" applyProtection="1">
      <alignment horizontal="left" vertical="center" wrapText="1"/>
      <protection hidden="1"/>
    </xf>
    <xf numFmtId="43" fontId="10" fillId="0" borderId="0" xfId="27" applyNumberFormat="1" applyFont="1" applyFill="1" applyAlignment="1">
      <alignment horizontal="center" vertical="center" wrapText="1"/>
    </xf>
    <xf numFmtId="43" fontId="13" fillId="0" borderId="0" xfId="27" applyNumberFormat="1" applyFont="1" applyFill="1" applyAlignment="1">
      <alignment horizontal="left" vertical="center" wrapText="1"/>
    </xf>
    <xf numFmtId="0" fontId="10" fillId="0" borderId="0" xfId="2" applyFont="1" applyFill="1" applyAlignment="1">
      <alignment horizontal="center" vertical="center" wrapText="1"/>
    </xf>
    <xf numFmtId="0" fontId="10" fillId="0" borderId="0" xfId="2" applyFont="1" applyFill="1" applyBorder="1" applyAlignment="1">
      <alignment horizontal="center" vertical="center" wrapText="1"/>
    </xf>
    <xf numFmtId="0" fontId="20" fillId="0" borderId="0" xfId="2" applyFont="1" applyFill="1" applyBorder="1" applyAlignment="1">
      <alignment horizontal="center" vertical="center" wrapText="1"/>
    </xf>
    <xf numFmtId="49" fontId="10" fillId="0" borderId="1" xfId="3" applyNumberFormat="1" applyFont="1" applyFill="1" applyBorder="1" applyAlignment="1">
      <alignment horizontal="center" vertical="center" wrapText="1"/>
    </xf>
    <xf numFmtId="49" fontId="10" fillId="0" borderId="2" xfId="3" applyNumberFormat="1" applyFont="1" applyFill="1" applyBorder="1" applyAlignment="1">
      <alignment horizontal="center" vertical="center" wrapText="1"/>
    </xf>
    <xf numFmtId="0" fontId="10" fillId="0" borderId="1" xfId="3" applyFont="1" applyFill="1" applyBorder="1" applyAlignment="1">
      <alignment horizontal="center" vertical="center" wrapText="1"/>
    </xf>
    <xf numFmtId="0" fontId="10" fillId="0" borderId="2" xfId="3" applyFont="1" applyFill="1" applyBorder="1" applyAlignment="1">
      <alignment horizontal="center" vertical="center" wrapText="1"/>
    </xf>
    <xf numFmtId="0" fontId="10" fillId="0" borderId="3" xfId="3" applyFont="1" applyFill="1" applyBorder="1" applyAlignment="1">
      <alignment horizontal="center" vertical="center" wrapText="1"/>
    </xf>
    <xf numFmtId="0" fontId="10" fillId="0" borderId="0" xfId="1" applyFont="1" applyFill="1" applyBorder="1" applyAlignment="1">
      <alignment horizontal="center" vertical="center" wrapText="1"/>
    </xf>
    <xf numFmtId="0" fontId="10" fillId="0" borderId="0" xfId="1" applyFont="1" applyFill="1" applyAlignment="1">
      <alignment horizontal="center" vertical="center" wrapText="1"/>
    </xf>
    <xf numFmtId="0" fontId="11" fillId="0" borderId="0" xfId="1" applyFont="1" applyFill="1" applyAlignment="1">
      <alignment horizontal="center" vertical="center" wrapText="1"/>
    </xf>
    <xf numFmtId="0" fontId="12" fillId="0" borderId="0" xfId="1" applyFont="1" applyFill="1" applyBorder="1" applyAlignment="1">
      <alignment horizontal="center" vertical="center" wrapText="1"/>
    </xf>
    <xf numFmtId="0" fontId="12" fillId="0" borderId="0" xfId="1" applyFont="1" applyFill="1" applyAlignment="1">
      <alignment horizontal="center" vertical="center" wrapText="1"/>
    </xf>
    <xf numFmtId="0" fontId="13" fillId="0" borderId="0" xfId="1" applyFont="1" applyFill="1" applyAlignment="1">
      <alignment horizontal="center" vertical="center" wrapText="1"/>
    </xf>
    <xf numFmtId="0" fontId="12" fillId="0" borderId="0" xfId="2" applyFont="1" applyFill="1" applyAlignment="1">
      <alignment horizontal="center" vertical="center" wrapText="1"/>
    </xf>
    <xf numFmtId="0" fontId="8" fillId="0" borderId="1" xfId="3" applyFont="1" applyFill="1" applyBorder="1" applyAlignment="1">
      <alignment horizontal="center" vertical="center" wrapText="1"/>
    </xf>
    <xf numFmtId="0" fontId="19" fillId="0" borderId="0" xfId="2" applyFont="1" applyFill="1" applyBorder="1" applyAlignment="1">
      <alignment horizontal="center" vertical="center" wrapText="1"/>
    </xf>
    <xf numFmtId="49" fontId="8" fillId="0" borderId="1" xfId="3" applyNumberFormat="1" applyFont="1" applyFill="1" applyBorder="1" applyAlignment="1">
      <alignment horizontal="center" vertical="center" wrapText="1"/>
    </xf>
    <xf numFmtId="49" fontId="6" fillId="0" borderId="1" xfId="3" applyNumberFormat="1" applyFont="1" applyFill="1" applyBorder="1" applyAlignment="1">
      <alignment horizontal="center" vertical="center" wrapText="1"/>
    </xf>
    <xf numFmtId="49" fontId="6" fillId="0" borderId="2" xfId="3" applyNumberFormat="1" applyFont="1" applyFill="1" applyBorder="1" applyAlignment="1">
      <alignment horizontal="center" vertical="center" wrapText="1"/>
    </xf>
    <xf numFmtId="0" fontId="6" fillId="0" borderId="1" xfId="3" applyFont="1" applyFill="1" applyBorder="1" applyAlignment="1">
      <alignment horizontal="center" vertical="center" wrapText="1"/>
    </xf>
    <xf numFmtId="0" fontId="6" fillId="0" borderId="2" xfId="3" applyFont="1" applyFill="1" applyBorder="1" applyAlignment="1">
      <alignment horizontal="center" vertical="center" wrapText="1"/>
    </xf>
    <xf numFmtId="0" fontId="10" fillId="0" borderId="0" xfId="27" applyFont="1" applyFill="1" applyAlignment="1">
      <alignment horizontal="center" vertical="center" wrapText="1"/>
    </xf>
    <xf numFmtId="0" fontId="10" fillId="0" borderId="0" xfId="27" applyFont="1" applyFill="1" applyBorder="1" applyAlignment="1">
      <alignment horizontal="center" vertical="center" wrapText="1"/>
    </xf>
    <xf numFmtId="0" fontId="20" fillId="0" borderId="0" xfId="27" applyFont="1" applyFill="1" applyBorder="1" applyAlignment="1">
      <alignment horizontal="center" vertical="center" wrapText="1"/>
    </xf>
    <xf numFmtId="0" fontId="19" fillId="0" borderId="0" xfId="27" applyFont="1" applyFill="1" applyBorder="1" applyAlignment="1">
      <alignment horizontal="center" vertical="center" wrapText="1"/>
    </xf>
  </cellXfs>
  <cellStyles count="29">
    <cellStyle name="Comma" xfId="24" builtinId="3"/>
    <cellStyle name="Comma 2" xfId="7"/>
    <cellStyle name="Currency 3 2" xfId="14"/>
    <cellStyle name="Normal" xfId="0" builtinId="0"/>
    <cellStyle name="Normal 10" xfId="11"/>
    <cellStyle name="Normal 10 2" xfId="9"/>
    <cellStyle name="Normal 11 2" xfId="6"/>
    <cellStyle name="Normal 11 3" xfId="8"/>
    <cellStyle name="Normal 12" xfId="4"/>
    <cellStyle name="Normal 13" xfId="22"/>
    <cellStyle name="Normal 14" xfId="25"/>
    <cellStyle name="Normal 14 3" xfId="16"/>
    <cellStyle name="Normal 16 3" xfId="21"/>
    <cellStyle name="Normal 19" xfId="23"/>
    <cellStyle name="Normal 2" xfId="1"/>
    <cellStyle name="Normal 2 2" xfId="2"/>
    <cellStyle name="Normal 2 2 2" xfId="3"/>
    <cellStyle name="Normal 2 2 2 2" xfId="17"/>
    <cellStyle name="Normal 2 2 3" xfId="15"/>
    <cellStyle name="Normal 2 2 4" xfId="27"/>
    <cellStyle name="Normal 2 2_BIEU 01 - THĐ KY ANH 2019" xfId="28"/>
    <cellStyle name="Normal 2 3" xfId="13"/>
    <cellStyle name="Normal 20 2" xfId="20"/>
    <cellStyle name="Normal 3 3" xfId="18"/>
    <cellStyle name="Normal 5" xfId="12"/>
    <cellStyle name="Normal 5 46" xfId="5"/>
    <cellStyle name="Normal 7" xfId="10"/>
    <cellStyle name="Normal 7 2" xfId="19"/>
    <cellStyle name="Normal_Chuyển tiếp doanh mục THĐ_2" xfId="2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2</xdr:col>
      <xdr:colOff>31059</xdr:colOff>
      <xdr:row>1</xdr:row>
      <xdr:rowOff>190500</xdr:rowOff>
    </xdr:from>
    <xdr:to>
      <xdr:col>3</xdr:col>
      <xdr:colOff>421585</xdr:colOff>
      <xdr:row>1</xdr:row>
      <xdr:rowOff>190500</xdr:rowOff>
    </xdr:to>
    <xdr:sp macro="" textlink="">
      <xdr:nvSpPr>
        <xdr:cNvPr id="2" name="Line 1"/>
        <xdr:cNvSpPr>
          <a:spLocks noChangeShapeType="1"/>
        </xdr:cNvSpPr>
      </xdr:nvSpPr>
      <xdr:spPr bwMode="auto">
        <a:xfrm flipV="1">
          <a:off x="1505363" y="389283"/>
          <a:ext cx="912331"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111920</xdr:colOff>
      <xdr:row>2</xdr:row>
      <xdr:rowOff>17859</xdr:rowOff>
    </xdr:from>
    <xdr:to>
      <xdr:col>12</xdr:col>
      <xdr:colOff>238126</xdr:colOff>
      <xdr:row>2</xdr:row>
      <xdr:rowOff>19050</xdr:rowOff>
    </xdr:to>
    <xdr:sp macro="" textlink="">
      <xdr:nvSpPr>
        <xdr:cNvPr id="3" name="Line 1"/>
        <xdr:cNvSpPr>
          <a:spLocks noChangeShapeType="1"/>
        </xdr:cNvSpPr>
      </xdr:nvSpPr>
      <xdr:spPr bwMode="auto">
        <a:xfrm flipV="1">
          <a:off x="5898358" y="422672"/>
          <a:ext cx="1846659" cy="1191"/>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1343025</xdr:colOff>
      <xdr:row>2</xdr:row>
      <xdr:rowOff>38100</xdr:rowOff>
    </xdr:from>
    <xdr:to>
      <xdr:col>1</xdr:col>
      <xdr:colOff>1971675</xdr:colOff>
      <xdr:row>2</xdr:row>
      <xdr:rowOff>38100</xdr:rowOff>
    </xdr:to>
    <xdr:sp macro="" textlink="">
      <xdr:nvSpPr>
        <xdr:cNvPr id="2" name="Line 1"/>
        <xdr:cNvSpPr>
          <a:spLocks noChangeShapeType="1"/>
        </xdr:cNvSpPr>
      </xdr:nvSpPr>
      <xdr:spPr bwMode="auto">
        <a:xfrm flipV="1">
          <a:off x="1647825" y="438150"/>
          <a:ext cx="6286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114300</xdr:colOff>
      <xdr:row>2</xdr:row>
      <xdr:rowOff>19049</xdr:rowOff>
    </xdr:from>
    <xdr:to>
      <xdr:col>12</xdr:col>
      <xdr:colOff>371475</xdr:colOff>
      <xdr:row>2</xdr:row>
      <xdr:rowOff>19049</xdr:rowOff>
    </xdr:to>
    <xdr:sp macro="" textlink="">
      <xdr:nvSpPr>
        <xdr:cNvPr id="3" name="Line 1"/>
        <xdr:cNvSpPr>
          <a:spLocks noChangeShapeType="1"/>
        </xdr:cNvSpPr>
      </xdr:nvSpPr>
      <xdr:spPr bwMode="auto">
        <a:xfrm flipV="1">
          <a:off x="6467475" y="419099"/>
          <a:ext cx="17430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1343025</xdr:colOff>
      <xdr:row>2</xdr:row>
      <xdr:rowOff>38100</xdr:rowOff>
    </xdr:from>
    <xdr:to>
      <xdr:col>1</xdr:col>
      <xdr:colOff>1971675</xdr:colOff>
      <xdr:row>2</xdr:row>
      <xdr:rowOff>38100</xdr:rowOff>
    </xdr:to>
    <xdr:sp macro="" textlink="">
      <xdr:nvSpPr>
        <xdr:cNvPr id="2" name="Line 1"/>
        <xdr:cNvSpPr>
          <a:spLocks noChangeShapeType="1"/>
        </xdr:cNvSpPr>
      </xdr:nvSpPr>
      <xdr:spPr bwMode="auto">
        <a:xfrm flipV="1">
          <a:off x="1657350" y="438150"/>
          <a:ext cx="6286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247650</xdr:colOff>
      <xdr:row>2</xdr:row>
      <xdr:rowOff>19049</xdr:rowOff>
    </xdr:from>
    <xdr:to>
      <xdr:col>13</xdr:col>
      <xdr:colOff>57150</xdr:colOff>
      <xdr:row>2</xdr:row>
      <xdr:rowOff>19049</xdr:rowOff>
    </xdr:to>
    <xdr:sp macro="" textlink="">
      <xdr:nvSpPr>
        <xdr:cNvPr id="3" name="Line 1"/>
        <xdr:cNvSpPr>
          <a:spLocks noChangeShapeType="1"/>
        </xdr:cNvSpPr>
      </xdr:nvSpPr>
      <xdr:spPr bwMode="auto">
        <a:xfrm flipV="1">
          <a:off x="6381750" y="419099"/>
          <a:ext cx="17335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1489217</xdr:colOff>
      <xdr:row>2</xdr:row>
      <xdr:rowOff>0</xdr:rowOff>
    </xdr:from>
    <xdr:to>
      <xdr:col>2</xdr:col>
      <xdr:colOff>234816</xdr:colOff>
      <xdr:row>2</xdr:row>
      <xdr:rowOff>0</xdr:rowOff>
    </xdr:to>
    <xdr:sp macro="" textlink="">
      <xdr:nvSpPr>
        <xdr:cNvPr id="4" name="Line 1"/>
        <xdr:cNvSpPr>
          <a:spLocks noChangeShapeType="1"/>
        </xdr:cNvSpPr>
      </xdr:nvSpPr>
      <xdr:spPr bwMode="auto">
        <a:xfrm flipV="1">
          <a:off x="1794017" y="400050"/>
          <a:ext cx="650599"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211209</xdr:colOff>
      <xdr:row>2</xdr:row>
      <xdr:rowOff>0</xdr:rowOff>
    </xdr:from>
    <xdr:to>
      <xdr:col>13</xdr:col>
      <xdr:colOff>124239</xdr:colOff>
      <xdr:row>2</xdr:row>
      <xdr:rowOff>0</xdr:rowOff>
    </xdr:to>
    <xdr:sp macro="" textlink="">
      <xdr:nvSpPr>
        <xdr:cNvPr id="5" name="Line 1"/>
        <xdr:cNvSpPr>
          <a:spLocks noChangeShapeType="1"/>
        </xdr:cNvSpPr>
      </xdr:nvSpPr>
      <xdr:spPr bwMode="auto">
        <a:xfrm>
          <a:off x="6539122" y="397565"/>
          <a:ext cx="1735204"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2341508</xdr:colOff>
      <xdr:row>2</xdr:row>
      <xdr:rowOff>9525</xdr:rowOff>
    </xdr:from>
    <xdr:to>
      <xdr:col>1</xdr:col>
      <xdr:colOff>3621143</xdr:colOff>
      <xdr:row>2</xdr:row>
      <xdr:rowOff>9525</xdr:rowOff>
    </xdr:to>
    <xdr:sp macro="" textlink="">
      <xdr:nvSpPr>
        <xdr:cNvPr id="2" name="Line 1"/>
        <xdr:cNvSpPr>
          <a:spLocks noChangeShapeType="1"/>
        </xdr:cNvSpPr>
      </xdr:nvSpPr>
      <xdr:spPr bwMode="auto">
        <a:xfrm flipV="1">
          <a:off x="2303408" y="409575"/>
          <a:ext cx="328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87922</xdr:colOff>
      <xdr:row>1</xdr:row>
      <xdr:rowOff>197826</xdr:rowOff>
    </xdr:from>
    <xdr:to>
      <xdr:col>13</xdr:col>
      <xdr:colOff>65208</xdr:colOff>
      <xdr:row>2</xdr:row>
      <xdr:rowOff>9524</xdr:rowOff>
    </xdr:to>
    <xdr:sp macro="" textlink="">
      <xdr:nvSpPr>
        <xdr:cNvPr id="3" name="Line 1"/>
        <xdr:cNvSpPr>
          <a:spLocks noChangeShapeType="1"/>
        </xdr:cNvSpPr>
      </xdr:nvSpPr>
      <xdr:spPr bwMode="auto">
        <a:xfrm flipV="1">
          <a:off x="6222022" y="397851"/>
          <a:ext cx="1767986" cy="11723"/>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1171575</xdr:colOff>
      <xdr:row>2</xdr:row>
      <xdr:rowOff>0</xdr:rowOff>
    </xdr:from>
    <xdr:to>
      <xdr:col>1</xdr:col>
      <xdr:colOff>2005001</xdr:colOff>
      <xdr:row>2</xdr:row>
      <xdr:rowOff>10329</xdr:rowOff>
    </xdr:to>
    <xdr:sp macro="" textlink="">
      <xdr:nvSpPr>
        <xdr:cNvPr id="4" name="Line 1"/>
        <xdr:cNvSpPr>
          <a:spLocks noChangeShapeType="1"/>
        </xdr:cNvSpPr>
      </xdr:nvSpPr>
      <xdr:spPr bwMode="auto">
        <a:xfrm flipV="1">
          <a:off x="1466850" y="400050"/>
          <a:ext cx="833426" cy="10329"/>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1209675</xdr:colOff>
      <xdr:row>2</xdr:row>
      <xdr:rowOff>38100</xdr:rowOff>
    </xdr:from>
    <xdr:to>
      <xdr:col>1</xdr:col>
      <xdr:colOff>1885950</xdr:colOff>
      <xdr:row>2</xdr:row>
      <xdr:rowOff>38100</xdr:rowOff>
    </xdr:to>
    <xdr:sp macro="" textlink="">
      <xdr:nvSpPr>
        <xdr:cNvPr id="2" name="Line 1"/>
        <xdr:cNvSpPr>
          <a:spLocks noChangeShapeType="1"/>
        </xdr:cNvSpPr>
      </xdr:nvSpPr>
      <xdr:spPr bwMode="auto">
        <a:xfrm flipV="1">
          <a:off x="1504950" y="438150"/>
          <a:ext cx="6762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76199</xdr:colOff>
      <xdr:row>2</xdr:row>
      <xdr:rowOff>9525</xdr:rowOff>
    </xdr:from>
    <xdr:to>
      <xdr:col>13</xdr:col>
      <xdr:colOff>76199</xdr:colOff>
      <xdr:row>2</xdr:row>
      <xdr:rowOff>19050</xdr:rowOff>
    </xdr:to>
    <xdr:sp macro="" textlink="">
      <xdr:nvSpPr>
        <xdr:cNvPr id="3" name="Line 1"/>
        <xdr:cNvSpPr>
          <a:spLocks noChangeShapeType="1"/>
        </xdr:cNvSpPr>
      </xdr:nvSpPr>
      <xdr:spPr bwMode="auto">
        <a:xfrm flipV="1">
          <a:off x="6248399" y="409575"/>
          <a:ext cx="177165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2341508</xdr:colOff>
      <xdr:row>2</xdr:row>
      <xdr:rowOff>9525</xdr:rowOff>
    </xdr:from>
    <xdr:to>
      <xdr:col>1</xdr:col>
      <xdr:colOff>3621143</xdr:colOff>
      <xdr:row>2</xdr:row>
      <xdr:rowOff>9525</xdr:rowOff>
    </xdr:to>
    <xdr:sp macro="" textlink="">
      <xdr:nvSpPr>
        <xdr:cNvPr id="2" name="Line 1"/>
        <xdr:cNvSpPr>
          <a:spLocks noChangeShapeType="1"/>
        </xdr:cNvSpPr>
      </xdr:nvSpPr>
      <xdr:spPr bwMode="auto">
        <a:xfrm flipV="1">
          <a:off x="2303408" y="409575"/>
          <a:ext cx="328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87922</xdr:colOff>
      <xdr:row>1</xdr:row>
      <xdr:rowOff>197826</xdr:rowOff>
    </xdr:from>
    <xdr:to>
      <xdr:col>13</xdr:col>
      <xdr:colOff>65208</xdr:colOff>
      <xdr:row>2</xdr:row>
      <xdr:rowOff>9524</xdr:rowOff>
    </xdr:to>
    <xdr:sp macro="" textlink="">
      <xdr:nvSpPr>
        <xdr:cNvPr id="3" name="Line 1"/>
        <xdr:cNvSpPr>
          <a:spLocks noChangeShapeType="1"/>
        </xdr:cNvSpPr>
      </xdr:nvSpPr>
      <xdr:spPr bwMode="auto">
        <a:xfrm flipV="1">
          <a:off x="6222022" y="397851"/>
          <a:ext cx="1767986" cy="11723"/>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1171575</xdr:colOff>
      <xdr:row>2</xdr:row>
      <xdr:rowOff>0</xdr:rowOff>
    </xdr:from>
    <xdr:to>
      <xdr:col>1</xdr:col>
      <xdr:colOff>2005001</xdr:colOff>
      <xdr:row>2</xdr:row>
      <xdr:rowOff>10329</xdr:rowOff>
    </xdr:to>
    <xdr:sp macro="" textlink="">
      <xdr:nvSpPr>
        <xdr:cNvPr id="4" name="Line 1"/>
        <xdr:cNvSpPr>
          <a:spLocks noChangeShapeType="1"/>
        </xdr:cNvSpPr>
      </xdr:nvSpPr>
      <xdr:spPr bwMode="auto">
        <a:xfrm flipV="1">
          <a:off x="1466850" y="400050"/>
          <a:ext cx="833426" cy="10329"/>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2341508</xdr:colOff>
      <xdr:row>2</xdr:row>
      <xdr:rowOff>9525</xdr:rowOff>
    </xdr:from>
    <xdr:to>
      <xdr:col>1</xdr:col>
      <xdr:colOff>3621143</xdr:colOff>
      <xdr:row>2</xdr:row>
      <xdr:rowOff>9525</xdr:rowOff>
    </xdr:to>
    <xdr:sp macro="" textlink="">
      <xdr:nvSpPr>
        <xdr:cNvPr id="2" name="Line 1"/>
        <xdr:cNvSpPr>
          <a:spLocks noChangeShapeType="1"/>
        </xdr:cNvSpPr>
      </xdr:nvSpPr>
      <xdr:spPr bwMode="auto">
        <a:xfrm flipV="1">
          <a:off x="2008133" y="409575"/>
          <a:ext cx="328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87922</xdr:colOff>
      <xdr:row>1</xdr:row>
      <xdr:rowOff>197826</xdr:rowOff>
    </xdr:from>
    <xdr:to>
      <xdr:col>13</xdr:col>
      <xdr:colOff>65208</xdr:colOff>
      <xdr:row>2</xdr:row>
      <xdr:rowOff>9524</xdr:rowOff>
    </xdr:to>
    <xdr:sp macro="" textlink="">
      <xdr:nvSpPr>
        <xdr:cNvPr id="3" name="Line 1"/>
        <xdr:cNvSpPr>
          <a:spLocks noChangeShapeType="1"/>
        </xdr:cNvSpPr>
      </xdr:nvSpPr>
      <xdr:spPr bwMode="auto">
        <a:xfrm flipV="1">
          <a:off x="5631472" y="397851"/>
          <a:ext cx="1577486" cy="11723"/>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1171575</xdr:colOff>
      <xdr:row>2</xdr:row>
      <xdr:rowOff>0</xdr:rowOff>
    </xdr:from>
    <xdr:to>
      <xdr:col>1</xdr:col>
      <xdr:colOff>2005001</xdr:colOff>
      <xdr:row>2</xdr:row>
      <xdr:rowOff>10329</xdr:rowOff>
    </xdr:to>
    <xdr:sp macro="" textlink="">
      <xdr:nvSpPr>
        <xdr:cNvPr id="4" name="Line 1"/>
        <xdr:cNvSpPr>
          <a:spLocks noChangeShapeType="1"/>
        </xdr:cNvSpPr>
      </xdr:nvSpPr>
      <xdr:spPr bwMode="auto">
        <a:xfrm flipV="1">
          <a:off x="1466850" y="400050"/>
          <a:ext cx="547676" cy="10329"/>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dmin\Documents\Zalo%20Received%20Files\Ph&#7909;%20l&#7909;c%20TH&#272;%20k&#232;m%20theo%20NQ.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ỔNG"/>
      <sheetName val="1.TP Hà Tĩnh"/>
      <sheetName val="2.TX Kỳ Anh"/>
      <sheetName val="3.N Xuân"/>
      <sheetName val="4.Đức Thọ"/>
      <sheetName val="5.Lộc Hà"/>
      <sheetName val="6.T Hà"/>
      <sheetName val="7, C.Loc"/>
    </sheetNames>
    <sheetDataSet>
      <sheetData sheetId="0">
        <row r="8">
          <cell r="N8" t="str">
            <v>Ứng trước của DN và XH hoá</v>
          </cell>
        </row>
      </sheetData>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S19"/>
  <sheetViews>
    <sheetView zoomScale="115" zoomScaleNormal="115" workbookViewId="0">
      <selection activeCell="A5" sqref="A5:O5"/>
    </sheetView>
  </sheetViews>
  <sheetFormatPr defaultColWidth="7.85546875" defaultRowHeight="15" x14ac:dyDescent="0.25"/>
  <cols>
    <col min="1" max="1" width="4.5703125" style="62" bestFit="1" customWidth="1"/>
    <col min="2" max="2" width="17.5703125" style="69" customWidth="1"/>
    <col min="3" max="3" width="7.85546875" style="69" customWidth="1"/>
    <col min="4" max="4" width="11.140625" style="62" customWidth="1"/>
    <col min="5" max="5" width="10" style="70" customWidth="1"/>
    <col min="6" max="6" width="7.28515625" style="70" customWidth="1"/>
    <col min="7" max="7" width="5.140625" style="70" customWidth="1"/>
    <col min="8" max="8" width="10.28515625" style="70" customWidth="1"/>
    <col min="9" max="9" width="12.85546875" style="68" customWidth="1"/>
    <col min="10" max="10" width="7.5703125" style="62" customWidth="1"/>
    <col min="11" max="11" width="9.42578125" style="62" customWidth="1"/>
    <col min="12" max="12" width="8.7109375" style="62" customWidth="1"/>
    <col min="13" max="13" width="8.85546875" style="62" bestFit="1" customWidth="1"/>
    <col min="14" max="14" width="11.140625" style="62" customWidth="1"/>
    <col min="15" max="15" width="13.5703125" style="69" customWidth="1"/>
    <col min="16" max="247" width="7.85546875" style="62"/>
    <col min="248" max="248" width="9.140625" style="62" customWidth="1"/>
    <col min="249" max="249" width="54.42578125" style="62" customWidth="1"/>
    <col min="250" max="254" width="14.85546875" style="62" customWidth="1"/>
    <col min="255" max="255" width="31.28515625" style="62" customWidth="1"/>
    <col min="256" max="256" width="16.28515625" style="62" customWidth="1"/>
    <col min="257" max="261" width="9.140625" style="62" customWidth="1"/>
    <col min="262" max="262" width="33.140625" style="62" customWidth="1"/>
    <col min="263" max="263" width="42.28515625" style="62" customWidth="1"/>
    <col min="264" max="264" width="61.28515625" style="62" customWidth="1"/>
    <col min="265" max="503" width="7.85546875" style="62"/>
    <col min="504" max="504" width="9.140625" style="62" customWidth="1"/>
    <col min="505" max="505" width="54.42578125" style="62" customWidth="1"/>
    <col min="506" max="510" width="14.85546875" style="62" customWidth="1"/>
    <col min="511" max="511" width="31.28515625" style="62" customWidth="1"/>
    <col min="512" max="512" width="16.28515625" style="62" customWidth="1"/>
    <col min="513" max="517" width="9.140625" style="62" customWidth="1"/>
    <col min="518" max="518" width="33.140625" style="62" customWidth="1"/>
    <col min="519" max="519" width="42.28515625" style="62" customWidth="1"/>
    <col min="520" max="520" width="61.28515625" style="62" customWidth="1"/>
    <col min="521" max="759" width="7.85546875" style="62"/>
    <col min="760" max="760" width="9.140625" style="62" customWidth="1"/>
    <col min="761" max="761" width="54.42578125" style="62" customWidth="1"/>
    <col min="762" max="766" width="14.85546875" style="62" customWidth="1"/>
    <col min="767" max="767" width="31.28515625" style="62" customWidth="1"/>
    <col min="768" max="768" width="16.28515625" style="62" customWidth="1"/>
    <col min="769" max="773" width="9.140625" style="62" customWidth="1"/>
    <col min="774" max="774" width="33.140625" style="62" customWidth="1"/>
    <col min="775" max="775" width="42.28515625" style="62" customWidth="1"/>
    <col min="776" max="776" width="61.28515625" style="62" customWidth="1"/>
    <col min="777" max="1015" width="7.85546875" style="62"/>
    <col min="1016" max="1016" width="9.140625" style="62" customWidth="1"/>
    <col min="1017" max="1017" width="54.42578125" style="62" customWidth="1"/>
    <col min="1018" max="1022" width="14.85546875" style="62" customWidth="1"/>
    <col min="1023" max="1023" width="31.28515625" style="62" customWidth="1"/>
    <col min="1024" max="1024" width="16.28515625" style="62" customWidth="1"/>
    <col min="1025" max="1029" width="9.140625" style="62" customWidth="1"/>
    <col min="1030" max="1030" width="33.140625" style="62" customWidth="1"/>
    <col min="1031" max="1031" width="42.28515625" style="62" customWidth="1"/>
    <col min="1032" max="1032" width="61.28515625" style="62" customWidth="1"/>
    <col min="1033" max="1271" width="7.85546875" style="62"/>
    <col min="1272" max="1272" width="9.140625" style="62" customWidth="1"/>
    <col min="1273" max="1273" width="54.42578125" style="62" customWidth="1"/>
    <col min="1274" max="1278" width="14.85546875" style="62" customWidth="1"/>
    <col min="1279" max="1279" width="31.28515625" style="62" customWidth="1"/>
    <col min="1280" max="1280" width="16.28515625" style="62" customWidth="1"/>
    <col min="1281" max="1285" width="9.140625" style="62" customWidth="1"/>
    <col min="1286" max="1286" width="33.140625" style="62" customWidth="1"/>
    <col min="1287" max="1287" width="42.28515625" style="62" customWidth="1"/>
    <col min="1288" max="1288" width="61.28515625" style="62" customWidth="1"/>
    <col min="1289" max="1527" width="7.85546875" style="62"/>
    <col min="1528" max="1528" width="9.140625" style="62" customWidth="1"/>
    <col min="1529" max="1529" width="54.42578125" style="62" customWidth="1"/>
    <col min="1530" max="1534" width="14.85546875" style="62" customWidth="1"/>
    <col min="1535" max="1535" width="31.28515625" style="62" customWidth="1"/>
    <col min="1536" max="1536" width="16.28515625" style="62" customWidth="1"/>
    <col min="1537" max="1541" width="9.140625" style="62" customWidth="1"/>
    <col min="1542" max="1542" width="33.140625" style="62" customWidth="1"/>
    <col min="1543" max="1543" width="42.28515625" style="62" customWidth="1"/>
    <col min="1544" max="1544" width="61.28515625" style="62" customWidth="1"/>
    <col min="1545" max="1783" width="7.85546875" style="62"/>
    <col min="1784" max="1784" width="9.140625" style="62" customWidth="1"/>
    <col min="1785" max="1785" width="54.42578125" style="62" customWidth="1"/>
    <col min="1786" max="1790" width="14.85546875" style="62" customWidth="1"/>
    <col min="1791" max="1791" width="31.28515625" style="62" customWidth="1"/>
    <col min="1792" max="1792" width="16.28515625" style="62" customWidth="1"/>
    <col min="1793" max="1797" width="9.140625" style="62" customWidth="1"/>
    <col min="1798" max="1798" width="33.140625" style="62" customWidth="1"/>
    <col min="1799" max="1799" width="42.28515625" style="62" customWidth="1"/>
    <col min="1800" max="1800" width="61.28515625" style="62" customWidth="1"/>
    <col min="1801" max="2039" width="7.85546875" style="62"/>
    <col min="2040" max="2040" width="9.140625" style="62" customWidth="1"/>
    <col min="2041" max="2041" width="54.42578125" style="62" customWidth="1"/>
    <col min="2042" max="2046" width="14.85546875" style="62" customWidth="1"/>
    <col min="2047" max="2047" width="31.28515625" style="62" customWidth="1"/>
    <col min="2048" max="2048" width="16.28515625" style="62" customWidth="1"/>
    <col min="2049" max="2053" width="9.140625" style="62" customWidth="1"/>
    <col min="2054" max="2054" width="33.140625" style="62" customWidth="1"/>
    <col min="2055" max="2055" width="42.28515625" style="62" customWidth="1"/>
    <col min="2056" max="2056" width="61.28515625" style="62" customWidth="1"/>
    <col min="2057" max="2295" width="7.85546875" style="62"/>
    <col min="2296" max="2296" width="9.140625" style="62" customWidth="1"/>
    <col min="2297" max="2297" width="54.42578125" style="62" customWidth="1"/>
    <col min="2298" max="2302" width="14.85546875" style="62" customWidth="1"/>
    <col min="2303" max="2303" width="31.28515625" style="62" customWidth="1"/>
    <col min="2304" max="2304" width="16.28515625" style="62" customWidth="1"/>
    <col min="2305" max="2309" width="9.140625" style="62" customWidth="1"/>
    <col min="2310" max="2310" width="33.140625" style="62" customWidth="1"/>
    <col min="2311" max="2311" width="42.28515625" style="62" customWidth="1"/>
    <col min="2312" max="2312" width="61.28515625" style="62" customWidth="1"/>
    <col min="2313" max="2551" width="7.85546875" style="62"/>
    <col min="2552" max="2552" width="9.140625" style="62" customWidth="1"/>
    <col min="2553" max="2553" width="54.42578125" style="62" customWidth="1"/>
    <col min="2554" max="2558" width="14.85546875" style="62" customWidth="1"/>
    <col min="2559" max="2559" width="31.28515625" style="62" customWidth="1"/>
    <col min="2560" max="2560" width="16.28515625" style="62" customWidth="1"/>
    <col min="2561" max="2565" width="9.140625" style="62" customWidth="1"/>
    <col min="2566" max="2566" width="33.140625" style="62" customWidth="1"/>
    <col min="2567" max="2567" width="42.28515625" style="62" customWidth="1"/>
    <col min="2568" max="2568" width="61.28515625" style="62" customWidth="1"/>
    <col min="2569" max="2807" width="7.85546875" style="62"/>
    <col min="2808" max="2808" width="9.140625" style="62" customWidth="1"/>
    <col min="2809" max="2809" width="54.42578125" style="62" customWidth="1"/>
    <col min="2810" max="2814" width="14.85546875" style="62" customWidth="1"/>
    <col min="2815" max="2815" width="31.28515625" style="62" customWidth="1"/>
    <col min="2816" max="2816" width="16.28515625" style="62" customWidth="1"/>
    <col min="2817" max="2821" width="9.140625" style="62" customWidth="1"/>
    <col min="2822" max="2822" width="33.140625" style="62" customWidth="1"/>
    <col min="2823" max="2823" width="42.28515625" style="62" customWidth="1"/>
    <col min="2824" max="2824" width="61.28515625" style="62" customWidth="1"/>
    <col min="2825" max="3063" width="7.85546875" style="62"/>
    <col min="3064" max="3064" width="9.140625" style="62" customWidth="1"/>
    <col min="3065" max="3065" width="54.42578125" style="62" customWidth="1"/>
    <col min="3066" max="3070" width="14.85546875" style="62" customWidth="1"/>
    <col min="3071" max="3071" width="31.28515625" style="62" customWidth="1"/>
    <col min="3072" max="3072" width="16.28515625" style="62" customWidth="1"/>
    <col min="3073" max="3077" width="9.140625" style="62" customWidth="1"/>
    <col min="3078" max="3078" width="33.140625" style="62" customWidth="1"/>
    <col min="3079" max="3079" width="42.28515625" style="62" customWidth="1"/>
    <col min="3080" max="3080" width="61.28515625" style="62" customWidth="1"/>
    <col min="3081" max="3319" width="7.85546875" style="62"/>
    <col min="3320" max="3320" width="9.140625" style="62" customWidth="1"/>
    <col min="3321" max="3321" width="54.42578125" style="62" customWidth="1"/>
    <col min="3322" max="3326" width="14.85546875" style="62" customWidth="1"/>
    <col min="3327" max="3327" width="31.28515625" style="62" customWidth="1"/>
    <col min="3328" max="3328" width="16.28515625" style="62" customWidth="1"/>
    <col min="3329" max="3333" width="9.140625" style="62" customWidth="1"/>
    <col min="3334" max="3334" width="33.140625" style="62" customWidth="1"/>
    <col min="3335" max="3335" width="42.28515625" style="62" customWidth="1"/>
    <col min="3336" max="3336" width="61.28515625" style="62" customWidth="1"/>
    <col min="3337" max="3575" width="7.85546875" style="62"/>
    <col min="3576" max="3576" width="9.140625" style="62" customWidth="1"/>
    <col min="3577" max="3577" width="54.42578125" style="62" customWidth="1"/>
    <col min="3578" max="3582" width="14.85546875" style="62" customWidth="1"/>
    <col min="3583" max="3583" width="31.28515625" style="62" customWidth="1"/>
    <col min="3584" max="3584" width="16.28515625" style="62" customWidth="1"/>
    <col min="3585" max="3589" width="9.140625" style="62" customWidth="1"/>
    <col min="3590" max="3590" width="33.140625" style="62" customWidth="1"/>
    <col min="3591" max="3591" width="42.28515625" style="62" customWidth="1"/>
    <col min="3592" max="3592" width="61.28515625" style="62" customWidth="1"/>
    <col min="3593" max="3831" width="7.85546875" style="62"/>
    <col min="3832" max="3832" width="9.140625" style="62" customWidth="1"/>
    <col min="3833" max="3833" width="54.42578125" style="62" customWidth="1"/>
    <col min="3834" max="3838" width="14.85546875" style="62" customWidth="1"/>
    <col min="3839" max="3839" width="31.28515625" style="62" customWidth="1"/>
    <col min="3840" max="3840" width="16.28515625" style="62" customWidth="1"/>
    <col min="3841" max="3845" width="9.140625" style="62" customWidth="1"/>
    <col min="3846" max="3846" width="33.140625" style="62" customWidth="1"/>
    <col min="3847" max="3847" width="42.28515625" style="62" customWidth="1"/>
    <col min="3848" max="3848" width="61.28515625" style="62" customWidth="1"/>
    <col min="3849" max="4087" width="7.85546875" style="62"/>
    <col min="4088" max="4088" width="9.140625" style="62" customWidth="1"/>
    <col min="4089" max="4089" width="54.42578125" style="62" customWidth="1"/>
    <col min="4090" max="4094" width="14.85546875" style="62" customWidth="1"/>
    <col min="4095" max="4095" width="31.28515625" style="62" customWidth="1"/>
    <col min="4096" max="4096" width="16.28515625" style="62" customWidth="1"/>
    <col min="4097" max="4101" width="9.140625" style="62" customWidth="1"/>
    <col min="4102" max="4102" width="33.140625" style="62" customWidth="1"/>
    <col min="4103" max="4103" width="42.28515625" style="62" customWidth="1"/>
    <col min="4104" max="4104" width="61.28515625" style="62" customWidth="1"/>
    <col min="4105" max="4343" width="7.85546875" style="62"/>
    <col min="4344" max="4344" width="9.140625" style="62" customWidth="1"/>
    <col min="4345" max="4345" width="54.42578125" style="62" customWidth="1"/>
    <col min="4346" max="4350" width="14.85546875" style="62" customWidth="1"/>
    <col min="4351" max="4351" width="31.28515625" style="62" customWidth="1"/>
    <col min="4352" max="4352" width="16.28515625" style="62" customWidth="1"/>
    <col min="4353" max="4357" width="9.140625" style="62" customWidth="1"/>
    <col min="4358" max="4358" width="33.140625" style="62" customWidth="1"/>
    <col min="4359" max="4359" width="42.28515625" style="62" customWidth="1"/>
    <col min="4360" max="4360" width="61.28515625" style="62" customWidth="1"/>
    <col min="4361" max="4599" width="7.85546875" style="62"/>
    <col min="4600" max="4600" width="9.140625" style="62" customWidth="1"/>
    <col min="4601" max="4601" width="54.42578125" style="62" customWidth="1"/>
    <col min="4602" max="4606" width="14.85546875" style="62" customWidth="1"/>
    <col min="4607" max="4607" width="31.28515625" style="62" customWidth="1"/>
    <col min="4608" max="4608" width="16.28515625" style="62" customWidth="1"/>
    <col min="4609" max="4613" width="9.140625" style="62" customWidth="1"/>
    <col min="4614" max="4614" width="33.140625" style="62" customWidth="1"/>
    <col min="4615" max="4615" width="42.28515625" style="62" customWidth="1"/>
    <col min="4616" max="4616" width="61.28515625" style="62" customWidth="1"/>
    <col min="4617" max="4855" width="7.85546875" style="62"/>
    <col min="4856" max="4856" width="9.140625" style="62" customWidth="1"/>
    <col min="4857" max="4857" width="54.42578125" style="62" customWidth="1"/>
    <col min="4858" max="4862" width="14.85546875" style="62" customWidth="1"/>
    <col min="4863" max="4863" width="31.28515625" style="62" customWidth="1"/>
    <col min="4864" max="4864" width="16.28515625" style="62" customWidth="1"/>
    <col min="4865" max="4869" width="9.140625" style="62" customWidth="1"/>
    <col min="4870" max="4870" width="33.140625" style="62" customWidth="1"/>
    <col min="4871" max="4871" width="42.28515625" style="62" customWidth="1"/>
    <col min="4872" max="4872" width="61.28515625" style="62" customWidth="1"/>
    <col min="4873" max="5111" width="7.85546875" style="62"/>
    <col min="5112" max="5112" width="9.140625" style="62" customWidth="1"/>
    <col min="5113" max="5113" width="54.42578125" style="62" customWidth="1"/>
    <col min="5114" max="5118" width="14.85546875" style="62" customWidth="1"/>
    <col min="5119" max="5119" width="31.28515625" style="62" customWidth="1"/>
    <col min="5120" max="5120" width="16.28515625" style="62" customWidth="1"/>
    <col min="5121" max="5125" width="9.140625" style="62" customWidth="1"/>
    <col min="5126" max="5126" width="33.140625" style="62" customWidth="1"/>
    <col min="5127" max="5127" width="42.28515625" style="62" customWidth="1"/>
    <col min="5128" max="5128" width="61.28515625" style="62" customWidth="1"/>
    <col min="5129" max="5367" width="7.85546875" style="62"/>
    <col min="5368" max="5368" width="9.140625" style="62" customWidth="1"/>
    <col min="5369" max="5369" width="54.42578125" style="62" customWidth="1"/>
    <col min="5370" max="5374" width="14.85546875" style="62" customWidth="1"/>
    <col min="5375" max="5375" width="31.28515625" style="62" customWidth="1"/>
    <col min="5376" max="5376" width="16.28515625" style="62" customWidth="1"/>
    <col min="5377" max="5381" width="9.140625" style="62" customWidth="1"/>
    <col min="5382" max="5382" width="33.140625" style="62" customWidth="1"/>
    <col min="5383" max="5383" width="42.28515625" style="62" customWidth="1"/>
    <col min="5384" max="5384" width="61.28515625" style="62" customWidth="1"/>
    <col min="5385" max="5623" width="7.85546875" style="62"/>
    <col min="5624" max="5624" width="9.140625" style="62" customWidth="1"/>
    <col min="5625" max="5625" width="54.42578125" style="62" customWidth="1"/>
    <col min="5626" max="5630" width="14.85546875" style="62" customWidth="1"/>
    <col min="5631" max="5631" width="31.28515625" style="62" customWidth="1"/>
    <col min="5632" max="5632" width="16.28515625" style="62" customWidth="1"/>
    <col min="5633" max="5637" width="9.140625" style="62" customWidth="1"/>
    <col min="5638" max="5638" width="33.140625" style="62" customWidth="1"/>
    <col min="5639" max="5639" width="42.28515625" style="62" customWidth="1"/>
    <col min="5640" max="5640" width="61.28515625" style="62" customWidth="1"/>
    <col min="5641" max="5879" width="7.85546875" style="62"/>
    <col min="5880" max="5880" width="9.140625" style="62" customWidth="1"/>
    <col min="5881" max="5881" width="54.42578125" style="62" customWidth="1"/>
    <col min="5882" max="5886" width="14.85546875" style="62" customWidth="1"/>
    <col min="5887" max="5887" width="31.28515625" style="62" customWidth="1"/>
    <col min="5888" max="5888" width="16.28515625" style="62" customWidth="1"/>
    <col min="5889" max="5893" width="9.140625" style="62" customWidth="1"/>
    <col min="5894" max="5894" width="33.140625" style="62" customWidth="1"/>
    <col min="5895" max="5895" width="42.28515625" style="62" customWidth="1"/>
    <col min="5896" max="5896" width="61.28515625" style="62" customWidth="1"/>
    <col min="5897" max="6135" width="7.85546875" style="62"/>
    <col min="6136" max="6136" width="9.140625" style="62" customWidth="1"/>
    <col min="6137" max="6137" width="54.42578125" style="62" customWidth="1"/>
    <col min="6138" max="6142" width="14.85546875" style="62" customWidth="1"/>
    <col min="6143" max="6143" width="31.28515625" style="62" customWidth="1"/>
    <col min="6144" max="6144" width="16.28515625" style="62" customWidth="1"/>
    <col min="6145" max="6149" width="9.140625" style="62" customWidth="1"/>
    <col min="6150" max="6150" width="33.140625" style="62" customWidth="1"/>
    <col min="6151" max="6151" width="42.28515625" style="62" customWidth="1"/>
    <col min="6152" max="6152" width="61.28515625" style="62" customWidth="1"/>
    <col min="6153" max="6391" width="7.85546875" style="62"/>
    <col min="6392" max="6392" width="9.140625" style="62" customWidth="1"/>
    <col min="6393" max="6393" width="54.42578125" style="62" customWidth="1"/>
    <col min="6394" max="6398" width="14.85546875" style="62" customWidth="1"/>
    <col min="6399" max="6399" width="31.28515625" style="62" customWidth="1"/>
    <col min="6400" max="6400" width="16.28515625" style="62" customWidth="1"/>
    <col min="6401" max="6405" width="9.140625" style="62" customWidth="1"/>
    <col min="6406" max="6406" width="33.140625" style="62" customWidth="1"/>
    <col min="6407" max="6407" width="42.28515625" style="62" customWidth="1"/>
    <col min="6408" max="6408" width="61.28515625" style="62" customWidth="1"/>
    <col min="6409" max="6647" width="7.85546875" style="62"/>
    <col min="6648" max="6648" width="9.140625" style="62" customWidth="1"/>
    <col min="6649" max="6649" width="54.42578125" style="62" customWidth="1"/>
    <col min="6650" max="6654" width="14.85546875" style="62" customWidth="1"/>
    <col min="6655" max="6655" width="31.28515625" style="62" customWidth="1"/>
    <col min="6656" max="6656" width="16.28515625" style="62" customWidth="1"/>
    <col min="6657" max="6661" width="9.140625" style="62" customWidth="1"/>
    <col min="6662" max="6662" width="33.140625" style="62" customWidth="1"/>
    <col min="6663" max="6663" width="42.28515625" style="62" customWidth="1"/>
    <col min="6664" max="6664" width="61.28515625" style="62" customWidth="1"/>
    <col min="6665" max="6903" width="7.85546875" style="62"/>
    <col min="6904" max="6904" width="9.140625" style="62" customWidth="1"/>
    <col min="6905" max="6905" width="54.42578125" style="62" customWidth="1"/>
    <col min="6906" max="6910" width="14.85546875" style="62" customWidth="1"/>
    <col min="6911" max="6911" width="31.28515625" style="62" customWidth="1"/>
    <col min="6912" max="6912" width="16.28515625" style="62" customWidth="1"/>
    <col min="6913" max="6917" width="9.140625" style="62" customWidth="1"/>
    <col min="6918" max="6918" width="33.140625" style="62" customWidth="1"/>
    <col min="6919" max="6919" width="42.28515625" style="62" customWidth="1"/>
    <col min="6920" max="6920" width="61.28515625" style="62" customWidth="1"/>
    <col min="6921" max="7159" width="7.85546875" style="62"/>
    <col min="7160" max="7160" width="9.140625" style="62" customWidth="1"/>
    <col min="7161" max="7161" width="54.42578125" style="62" customWidth="1"/>
    <col min="7162" max="7166" width="14.85546875" style="62" customWidth="1"/>
    <col min="7167" max="7167" width="31.28515625" style="62" customWidth="1"/>
    <col min="7168" max="7168" width="16.28515625" style="62" customWidth="1"/>
    <col min="7169" max="7173" width="9.140625" style="62" customWidth="1"/>
    <col min="7174" max="7174" width="33.140625" style="62" customWidth="1"/>
    <col min="7175" max="7175" width="42.28515625" style="62" customWidth="1"/>
    <col min="7176" max="7176" width="61.28515625" style="62" customWidth="1"/>
    <col min="7177" max="7415" width="7.85546875" style="62"/>
    <col min="7416" max="7416" width="9.140625" style="62" customWidth="1"/>
    <col min="7417" max="7417" width="54.42578125" style="62" customWidth="1"/>
    <col min="7418" max="7422" width="14.85546875" style="62" customWidth="1"/>
    <col min="7423" max="7423" width="31.28515625" style="62" customWidth="1"/>
    <col min="7424" max="7424" width="16.28515625" style="62" customWidth="1"/>
    <col min="7425" max="7429" width="9.140625" style="62" customWidth="1"/>
    <col min="7430" max="7430" width="33.140625" style="62" customWidth="1"/>
    <col min="7431" max="7431" width="42.28515625" style="62" customWidth="1"/>
    <col min="7432" max="7432" width="61.28515625" style="62" customWidth="1"/>
    <col min="7433" max="7671" width="7.85546875" style="62"/>
    <col min="7672" max="7672" width="9.140625" style="62" customWidth="1"/>
    <col min="7673" max="7673" width="54.42578125" style="62" customWidth="1"/>
    <col min="7674" max="7678" width="14.85546875" style="62" customWidth="1"/>
    <col min="7679" max="7679" width="31.28515625" style="62" customWidth="1"/>
    <col min="7680" max="7680" width="16.28515625" style="62" customWidth="1"/>
    <col min="7681" max="7685" width="9.140625" style="62" customWidth="1"/>
    <col min="7686" max="7686" width="33.140625" style="62" customWidth="1"/>
    <col min="7687" max="7687" width="42.28515625" style="62" customWidth="1"/>
    <col min="7688" max="7688" width="61.28515625" style="62" customWidth="1"/>
    <col min="7689" max="7927" width="7.85546875" style="62"/>
    <col min="7928" max="7928" width="9.140625" style="62" customWidth="1"/>
    <col min="7929" max="7929" width="54.42578125" style="62" customWidth="1"/>
    <col min="7930" max="7934" width="14.85546875" style="62" customWidth="1"/>
    <col min="7935" max="7935" width="31.28515625" style="62" customWidth="1"/>
    <col min="7936" max="7936" width="16.28515625" style="62" customWidth="1"/>
    <col min="7937" max="7941" width="9.140625" style="62" customWidth="1"/>
    <col min="7942" max="7942" width="33.140625" style="62" customWidth="1"/>
    <col min="7943" max="7943" width="42.28515625" style="62" customWidth="1"/>
    <col min="7944" max="7944" width="61.28515625" style="62" customWidth="1"/>
    <col min="7945" max="8183" width="7.85546875" style="62"/>
    <col min="8184" max="8184" width="9.140625" style="62" customWidth="1"/>
    <col min="8185" max="8185" width="54.42578125" style="62" customWidth="1"/>
    <col min="8186" max="8190" width="14.85546875" style="62" customWidth="1"/>
    <col min="8191" max="8191" width="31.28515625" style="62" customWidth="1"/>
    <col min="8192" max="8192" width="16.28515625" style="62" customWidth="1"/>
    <col min="8193" max="8197" width="9.140625" style="62" customWidth="1"/>
    <col min="8198" max="8198" width="33.140625" style="62" customWidth="1"/>
    <col min="8199" max="8199" width="42.28515625" style="62" customWidth="1"/>
    <col min="8200" max="8200" width="61.28515625" style="62" customWidth="1"/>
    <col min="8201" max="8439" width="7.85546875" style="62"/>
    <col min="8440" max="8440" width="9.140625" style="62" customWidth="1"/>
    <col min="8441" max="8441" width="54.42578125" style="62" customWidth="1"/>
    <col min="8442" max="8446" width="14.85546875" style="62" customWidth="1"/>
    <col min="8447" max="8447" width="31.28515625" style="62" customWidth="1"/>
    <col min="8448" max="8448" width="16.28515625" style="62" customWidth="1"/>
    <col min="8449" max="8453" width="9.140625" style="62" customWidth="1"/>
    <col min="8454" max="8454" width="33.140625" style="62" customWidth="1"/>
    <col min="8455" max="8455" width="42.28515625" style="62" customWidth="1"/>
    <col min="8456" max="8456" width="61.28515625" style="62" customWidth="1"/>
    <col min="8457" max="8695" width="7.85546875" style="62"/>
    <col min="8696" max="8696" width="9.140625" style="62" customWidth="1"/>
    <col min="8697" max="8697" width="54.42578125" style="62" customWidth="1"/>
    <col min="8698" max="8702" width="14.85546875" style="62" customWidth="1"/>
    <col min="8703" max="8703" width="31.28515625" style="62" customWidth="1"/>
    <col min="8704" max="8704" width="16.28515625" style="62" customWidth="1"/>
    <col min="8705" max="8709" width="9.140625" style="62" customWidth="1"/>
    <col min="8710" max="8710" width="33.140625" style="62" customWidth="1"/>
    <col min="8711" max="8711" width="42.28515625" style="62" customWidth="1"/>
    <col min="8712" max="8712" width="61.28515625" style="62" customWidth="1"/>
    <col min="8713" max="8951" width="7.85546875" style="62"/>
    <col min="8952" max="8952" width="9.140625" style="62" customWidth="1"/>
    <col min="8953" max="8953" width="54.42578125" style="62" customWidth="1"/>
    <col min="8954" max="8958" width="14.85546875" style="62" customWidth="1"/>
    <col min="8959" max="8959" width="31.28515625" style="62" customWidth="1"/>
    <col min="8960" max="8960" width="16.28515625" style="62" customWidth="1"/>
    <col min="8961" max="8965" width="9.140625" style="62" customWidth="1"/>
    <col min="8966" max="8966" width="33.140625" style="62" customWidth="1"/>
    <col min="8967" max="8967" width="42.28515625" style="62" customWidth="1"/>
    <col min="8968" max="8968" width="61.28515625" style="62" customWidth="1"/>
    <col min="8969" max="9207" width="7.85546875" style="62"/>
    <col min="9208" max="9208" width="9.140625" style="62" customWidth="1"/>
    <col min="9209" max="9209" width="54.42578125" style="62" customWidth="1"/>
    <col min="9210" max="9214" width="14.85546875" style="62" customWidth="1"/>
    <col min="9215" max="9215" width="31.28515625" style="62" customWidth="1"/>
    <col min="9216" max="9216" width="16.28515625" style="62" customWidth="1"/>
    <col min="9217" max="9221" width="9.140625" style="62" customWidth="1"/>
    <col min="9222" max="9222" width="33.140625" style="62" customWidth="1"/>
    <col min="9223" max="9223" width="42.28515625" style="62" customWidth="1"/>
    <col min="9224" max="9224" width="61.28515625" style="62" customWidth="1"/>
    <col min="9225" max="9463" width="7.85546875" style="62"/>
    <col min="9464" max="9464" width="9.140625" style="62" customWidth="1"/>
    <col min="9465" max="9465" width="54.42578125" style="62" customWidth="1"/>
    <col min="9466" max="9470" width="14.85546875" style="62" customWidth="1"/>
    <col min="9471" max="9471" width="31.28515625" style="62" customWidth="1"/>
    <col min="9472" max="9472" width="16.28515625" style="62" customWidth="1"/>
    <col min="9473" max="9477" width="9.140625" style="62" customWidth="1"/>
    <col min="9478" max="9478" width="33.140625" style="62" customWidth="1"/>
    <col min="9479" max="9479" width="42.28515625" style="62" customWidth="1"/>
    <col min="9480" max="9480" width="61.28515625" style="62" customWidth="1"/>
    <col min="9481" max="9719" width="7.85546875" style="62"/>
    <col min="9720" max="9720" width="9.140625" style="62" customWidth="1"/>
    <col min="9721" max="9721" width="54.42578125" style="62" customWidth="1"/>
    <col min="9722" max="9726" width="14.85546875" style="62" customWidth="1"/>
    <col min="9727" max="9727" width="31.28515625" style="62" customWidth="1"/>
    <col min="9728" max="9728" width="16.28515625" style="62" customWidth="1"/>
    <col min="9729" max="9733" width="9.140625" style="62" customWidth="1"/>
    <col min="9734" max="9734" width="33.140625" style="62" customWidth="1"/>
    <col min="9735" max="9735" width="42.28515625" style="62" customWidth="1"/>
    <col min="9736" max="9736" width="61.28515625" style="62" customWidth="1"/>
    <col min="9737" max="9975" width="7.85546875" style="62"/>
    <col min="9976" max="9976" width="9.140625" style="62" customWidth="1"/>
    <col min="9977" max="9977" width="54.42578125" style="62" customWidth="1"/>
    <col min="9978" max="9982" width="14.85546875" style="62" customWidth="1"/>
    <col min="9983" max="9983" width="31.28515625" style="62" customWidth="1"/>
    <col min="9984" max="9984" width="16.28515625" style="62" customWidth="1"/>
    <col min="9985" max="9989" width="9.140625" style="62" customWidth="1"/>
    <col min="9990" max="9990" width="33.140625" style="62" customWidth="1"/>
    <col min="9991" max="9991" width="42.28515625" style="62" customWidth="1"/>
    <col min="9992" max="9992" width="61.28515625" style="62" customWidth="1"/>
    <col min="9993" max="10231" width="7.85546875" style="62"/>
    <col min="10232" max="10232" width="9.140625" style="62" customWidth="1"/>
    <col min="10233" max="10233" width="54.42578125" style="62" customWidth="1"/>
    <col min="10234" max="10238" width="14.85546875" style="62" customWidth="1"/>
    <col min="10239" max="10239" width="31.28515625" style="62" customWidth="1"/>
    <col min="10240" max="10240" width="16.28515625" style="62" customWidth="1"/>
    <col min="10241" max="10245" width="9.140625" style="62" customWidth="1"/>
    <col min="10246" max="10246" width="33.140625" style="62" customWidth="1"/>
    <col min="10247" max="10247" width="42.28515625" style="62" customWidth="1"/>
    <col min="10248" max="10248" width="61.28515625" style="62" customWidth="1"/>
    <col min="10249" max="10487" width="7.85546875" style="62"/>
    <col min="10488" max="10488" width="9.140625" style="62" customWidth="1"/>
    <col min="10489" max="10489" width="54.42578125" style="62" customWidth="1"/>
    <col min="10490" max="10494" width="14.85546875" style="62" customWidth="1"/>
    <col min="10495" max="10495" width="31.28515625" style="62" customWidth="1"/>
    <col min="10496" max="10496" width="16.28515625" style="62" customWidth="1"/>
    <col min="10497" max="10501" width="9.140625" style="62" customWidth="1"/>
    <col min="10502" max="10502" width="33.140625" style="62" customWidth="1"/>
    <col min="10503" max="10503" width="42.28515625" style="62" customWidth="1"/>
    <col min="10504" max="10504" width="61.28515625" style="62" customWidth="1"/>
    <col min="10505" max="10743" width="7.85546875" style="62"/>
    <col min="10744" max="10744" width="9.140625" style="62" customWidth="1"/>
    <col min="10745" max="10745" width="54.42578125" style="62" customWidth="1"/>
    <col min="10746" max="10750" width="14.85546875" style="62" customWidth="1"/>
    <col min="10751" max="10751" width="31.28515625" style="62" customWidth="1"/>
    <col min="10752" max="10752" width="16.28515625" style="62" customWidth="1"/>
    <col min="10753" max="10757" width="9.140625" style="62" customWidth="1"/>
    <col min="10758" max="10758" width="33.140625" style="62" customWidth="1"/>
    <col min="10759" max="10759" width="42.28515625" style="62" customWidth="1"/>
    <col min="10760" max="10760" width="61.28515625" style="62" customWidth="1"/>
    <col min="10761" max="10999" width="7.85546875" style="62"/>
    <col min="11000" max="11000" width="9.140625" style="62" customWidth="1"/>
    <col min="11001" max="11001" width="54.42578125" style="62" customWidth="1"/>
    <col min="11002" max="11006" width="14.85546875" style="62" customWidth="1"/>
    <col min="11007" max="11007" width="31.28515625" style="62" customWidth="1"/>
    <col min="11008" max="11008" width="16.28515625" style="62" customWidth="1"/>
    <col min="11009" max="11013" width="9.140625" style="62" customWidth="1"/>
    <col min="11014" max="11014" width="33.140625" style="62" customWidth="1"/>
    <col min="11015" max="11015" width="42.28515625" style="62" customWidth="1"/>
    <col min="11016" max="11016" width="61.28515625" style="62" customWidth="1"/>
    <col min="11017" max="11255" width="7.85546875" style="62"/>
    <col min="11256" max="11256" width="9.140625" style="62" customWidth="1"/>
    <col min="11257" max="11257" width="54.42578125" style="62" customWidth="1"/>
    <col min="11258" max="11262" width="14.85546875" style="62" customWidth="1"/>
    <col min="11263" max="11263" width="31.28515625" style="62" customWidth="1"/>
    <col min="11264" max="11264" width="16.28515625" style="62" customWidth="1"/>
    <col min="11265" max="11269" width="9.140625" style="62" customWidth="1"/>
    <col min="11270" max="11270" width="33.140625" style="62" customWidth="1"/>
    <col min="11271" max="11271" width="42.28515625" style="62" customWidth="1"/>
    <col min="11272" max="11272" width="61.28515625" style="62" customWidth="1"/>
    <col min="11273" max="11511" width="7.85546875" style="62"/>
    <col min="11512" max="11512" width="9.140625" style="62" customWidth="1"/>
    <col min="11513" max="11513" width="54.42578125" style="62" customWidth="1"/>
    <col min="11514" max="11518" width="14.85546875" style="62" customWidth="1"/>
    <col min="11519" max="11519" width="31.28515625" style="62" customWidth="1"/>
    <col min="11520" max="11520" width="16.28515625" style="62" customWidth="1"/>
    <col min="11521" max="11525" width="9.140625" style="62" customWidth="1"/>
    <col min="11526" max="11526" width="33.140625" style="62" customWidth="1"/>
    <col min="11527" max="11527" width="42.28515625" style="62" customWidth="1"/>
    <col min="11528" max="11528" width="61.28515625" style="62" customWidth="1"/>
    <col min="11529" max="11767" width="7.85546875" style="62"/>
    <col min="11768" max="11768" width="9.140625" style="62" customWidth="1"/>
    <col min="11769" max="11769" width="54.42578125" style="62" customWidth="1"/>
    <col min="11770" max="11774" width="14.85546875" style="62" customWidth="1"/>
    <col min="11775" max="11775" width="31.28515625" style="62" customWidth="1"/>
    <col min="11776" max="11776" width="16.28515625" style="62" customWidth="1"/>
    <col min="11777" max="11781" width="9.140625" style="62" customWidth="1"/>
    <col min="11782" max="11782" width="33.140625" style="62" customWidth="1"/>
    <col min="11783" max="11783" width="42.28515625" style="62" customWidth="1"/>
    <col min="11784" max="11784" width="61.28515625" style="62" customWidth="1"/>
    <col min="11785" max="12023" width="7.85546875" style="62"/>
    <col min="12024" max="12024" width="9.140625" style="62" customWidth="1"/>
    <col min="12025" max="12025" width="54.42578125" style="62" customWidth="1"/>
    <col min="12026" max="12030" width="14.85546875" style="62" customWidth="1"/>
    <col min="12031" max="12031" width="31.28515625" style="62" customWidth="1"/>
    <col min="12032" max="12032" width="16.28515625" style="62" customWidth="1"/>
    <col min="12033" max="12037" width="9.140625" style="62" customWidth="1"/>
    <col min="12038" max="12038" width="33.140625" style="62" customWidth="1"/>
    <col min="12039" max="12039" width="42.28515625" style="62" customWidth="1"/>
    <col min="12040" max="12040" width="61.28515625" style="62" customWidth="1"/>
    <col min="12041" max="12279" width="7.85546875" style="62"/>
    <col min="12280" max="12280" width="9.140625" style="62" customWidth="1"/>
    <col min="12281" max="12281" width="54.42578125" style="62" customWidth="1"/>
    <col min="12282" max="12286" width="14.85546875" style="62" customWidth="1"/>
    <col min="12287" max="12287" width="31.28515625" style="62" customWidth="1"/>
    <col min="12288" max="12288" width="16.28515625" style="62" customWidth="1"/>
    <col min="12289" max="12293" width="9.140625" style="62" customWidth="1"/>
    <col min="12294" max="12294" width="33.140625" style="62" customWidth="1"/>
    <col min="12295" max="12295" width="42.28515625" style="62" customWidth="1"/>
    <col min="12296" max="12296" width="61.28515625" style="62" customWidth="1"/>
    <col min="12297" max="12535" width="7.85546875" style="62"/>
    <col min="12536" max="12536" width="9.140625" style="62" customWidth="1"/>
    <col min="12537" max="12537" width="54.42578125" style="62" customWidth="1"/>
    <col min="12538" max="12542" width="14.85546875" style="62" customWidth="1"/>
    <col min="12543" max="12543" width="31.28515625" style="62" customWidth="1"/>
    <col min="12544" max="12544" width="16.28515625" style="62" customWidth="1"/>
    <col min="12545" max="12549" width="9.140625" style="62" customWidth="1"/>
    <col min="12550" max="12550" width="33.140625" style="62" customWidth="1"/>
    <col min="12551" max="12551" width="42.28515625" style="62" customWidth="1"/>
    <col min="12552" max="12552" width="61.28515625" style="62" customWidth="1"/>
    <col min="12553" max="12791" width="7.85546875" style="62"/>
    <col min="12792" max="12792" width="9.140625" style="62" customWidth="1"/>
    <col min="12793" max="12793" width="54.42578125" style="62" customWidth="1"/>
    <col min="12794" max="12798" width="14.85546875" style="62" customWidth="1"/>
    <col min="12799" max="12799" width="31.28515625" style="62" customWidth="1"/>
    <col min="12800" max="12800" width="16.28515625" style="62" customWidth="1"/>
    <col min="12801" max="12805" width="9.140625" style="62" customWidth="1"/>
    <col min="12806" max="12806" width="33.140625" style="62" customWidth="1"/>
    <col min="12807" max="12807" width="42.28515625" style="62" customWidth="1"/>
    <col min="12808" max="12808" width="61.28515625" style="62" customWidth="1"/>
    <col min="12809" max="13047" width="7.85546875" style="62"/>
    <col min="13048" max="13048" width="9.140625" style="62" customWidth="1"/>
    <col min="13049" max="13049" width="54.42578125" style="62" customWidth="1"/>
    <col min="13050" max="13054" width="14.85546875" style="62" customWidth="1"/>
    <col min="13055" max="13055" width="31.28515625" style="62" customWidth="1"/>
    <col min="13056" max="13056" width="16.28515625" style="62" customWidth="1"/>
    <col min="13057" max="13061" width="9.140625" style="62" customWidth="1"/>
    <col min="13062" max="13062" width="33.140625" style="62" customWidth="1"/>
    <col min="13063" max="13063" width="42.28515625" style="62" customWidth="1"/>
    <col min="13064" max="13064" width="61.28515625" style="62" customWidth="1"/>
    <col min="13065" max="13303" width="7.85546875" style="62"/>
    <col min="13304" max="13304" width="9.140625" style="62" customWidth="1"/>
    <col min="13305" max="13305" width="54.42578125" style="62" customWidth="1"/>
    <col min="13306" max="13310" width="14.85546875" style="62" customWidth="1"/>
    <col min="13311" max="13311" width="31.28515625" style="62" customWidth="1"/>
    <col min="13312" max="13312" width="16.28515625" style="62" customWidth="1"/>
    <col min="13313" max="13317" width="9.140625" style="62" customWidth="1"/>
    <col min="13318" max="13318" width="33.140625" style="62" customWidth="1"/>
    <col min="13319" max="13319" width="42.28515625" style="62" customWidth="1"/>
    <col min="13320" max="13320" width="61.28515625" style="62" customWidth="1"/>
    <col min="13321" max="13559" width="7.85546875" style="62"/>
    <col min="13560" max="13560" width="9.140625" style="62" customWidth="1"/>
    <col min="13561" max="13561" width="54.42578125" style="62" customWidth="1"/>
    <col min="13562" max="13566" width="14.85546875" style="62" customWidth="1"/>
    <col min="13567" max="13567" width="31.28515625" style="62" customWidth="1"/>
    <col min="13568" max="13568" width="16.28515625" style="62" customWidth="1"/>
    <col min="13569" max="13573" width="9.140625" style="62" customWidth="1"/>
    <col min="13574" max="13574" width="33.140625" style="62" customWidth="1"/>
    <col min="13575" max="13575" width="42.28515625" style="62" customWidth="1"/>
    <col min="13576" max="13576" width="61.28515625" style="62" customWidth="1"/>
    <col min="13577" max="13815" width="7.85546875" style="62"/>
    <col min="13816" max="13816" width="9.140625" style="62" customWidth="1"/>
    <col min="13817" max="13817" width="54.42578125" style="62" customWidth="1"/>
    <col min="13818" max="13822" width="14.85546875" style="62" customWidth="1"/>
    <col min="13823" max="13823" width="31.28515625" style="62" customWidth="1"/>
    <col min="13824" max="13824" width="16.28515625" style="62" customWidth="1"/>
    <col min="13825" max="13829" width="9.140625" style="62" customWidth="1"/>
    <col min="13830" max="13830" width="33.140625" style="62" customWidth="1"/>
    <col min="13831" max="13831" width="42.28515625" style="62" customWidth="1"/>
    <col min="13832" max="13832" width="61.28515625" style="62" customWidth="1"/>
    <col min="13833" max="14071" width="7.85546875" style="62"/>
    <col min="14072" max="14072" width="9.140625" style="62" customWidth="1"/>
    <col min="14073" max="14073" width="54.42578125" style="62" customWidth="1"/>
    <col min="14074" max="14078" width="14.85546875" style="62" customWidth="1"/>
    <col min="14079" max="14079" width="31.28515625" style="62" customWidth="1"/>
    <col min="14080" max="14080" width="16.28515625" style="62" customWidth="1"/>
    <col min="14081" max="14085" width="9.140625" style="62" customWidth="1"/>
    <col min="14086" max="14086" width="33.140625" style="62" customWidth="1"/>
    <col min="14087" max="14087" width="42.28515625" style="62" customWidth="1"/>
    <col min="14088" max="14088" width="61.28515625" style="62" customWidth="1"/>
    <col min="14089" max="14327" width="7.85546875" style="62"/>
    <col min="14328" max="14328" width="9.140625" style="62" customWidth="1"/>
    <col min="14329" max="14329" width="54.42578125" style="62" customWidth="1"/>
    <col min="14330" max="14334" width="14.85546875" style="62" customWidth="1"/>
    <col min="14335" max="14335" width="31.28515625" style="62" customWidth="1"/>
    <col min="14336" max="14336" width="16.28515625" style="62" customWidth="1"/>
    <col min="14337" max="14341" width="9.140625" style="62" customWidth="1"/>
    <col min="14342" max="14342" width="33.140625" style="62" customWidth="1"/>
    <col min="14343" max="14343" width="42.28515625" style="62" customWidth="1"/>
    <col min="14344" max="14344" width="61.28515625" style="62" customWidth="1"/>
    <col min="14345" max="14583" width="7.85546875" style="62"/>
    <col min="14584" max="14584" width="9.140625" style="62" customWidth="1"/>
    <col min="14585" max="14585" width="54.42578125" style="62" customWidth="1"/>
    <col min="14586" max="14590" width="14.85546875" style="62" customWidth="1"/>
    <col min="14591" max="14591" width="31.28515625" style="62" customWidth="1"/>
    <col min="14592" max="14592" width="16.28515625" style="62" customWidth="1"/>
    <col min="14593" max="14597" width="9.140625" style="62" customWidth="1"/>
    <col min="14598" max="14598" width="33.140625" style="62" customWidth="1"/>
    <col min="14599" max="14599" width="42.28515625" style="62" customWidth="1"/>
    <col min="14600" max="14600" width="61.28515625" style="62" customWidth="1"/>
    <col min="14601" max="14839" width="7.85546875" style="62"/>
    <col min="14840" max="14840" width="9.140625" style="62" customWidth="1"/>
    <col min="14841" max="14841" width="54.42578125" style="62" customWidth="1"/>
    <col min="14842" max="14846" width="14.85546875" style="62" customWidth="1"/>
    <col min="14847" max="14847" width="31.28515625" style="62" customWidth="1"/>
    <col min="14848" max="14848" width="16.28515625" style="62" customWidth="1"/>
    <col min="14849" max="14853" width="9.140625" style="62" customWidth="1"/>
    <col min="14854" max="14854" width="33.140625" style="62" customWidth="1"/>
    <col min="14855" max="14855" width="42.28515625" style="62" customWidth="1"/>
    <col min="14856" max="14856" width="61.28515625" style="62" customWidth="1"/>
    <col min="14857" max="15095" width="7.85546875" style="62"/>
    <col min="15096" max="15096" width="9.140625" style="62" customWidth="1"/>
    <col min="15097" max="15097" width="54.42578125" style="62" customWidth="1"/>
    <col min="15098" max="15102" width="14.85546875" style="62" customWidth="1"/>
    <col min="15103" max="15103" width="31.28515625" style="62" customWidth="1"/>
    <col min="15104" max="15104" width="16.28515625" style="62" customWidth="1"/>
    <col min="15105" max="15109" width="9.140625" style="62" customWidth="1"/>
    <col min="15110" max="15110" width="33.140625" style="62" customWidth="1"/>
    <col min="15111" max="15111" width="42.28515625" style="62" customWidth="1"/>
    <col min="15112" max="15112" width="61.28515625" style="62" customWidth="1"/>
    <col min="15113" max="15351" width="7.85546875" style="62"/>
    <col min="15352" max="15352" width="9.140625" style="62" customWidth="1"/>
    <col min="15353" max="15353" width="54.42578125" style="62" customWidth="1"/>
    <col min="15354" max="15358" width="14.85546875" style="62" customWidth="1"/>
    <col min="15359" max="15359" width="31.28515625" style="62" customWidth="1"/>
    <col min="15360" max="15360" width="16.28515625" style="62" customWidth="1"/>
    <col min="15361" max="15365" width="9.140625" style="62" customWidth="1"/>
    <col min="15366" max="15366" width="33.140625" style="62" customWidth="1"/>
    <col min="15367" max="15367" width="42.28515625" style="62" customWidth="1"/>
    <col min="15368" max="15368" width="61.28515625" style="62" customWidth="1"/>
    <col min="15369" max="15607" width="7.85546875" style="62"/>
    <col min="15608" max="15608" width="9.140625" style="62" customWidth="1"/>
    <col min="15609" max="15609" width="54.42578125" style="62" customWidth="1"/>
    <col min="15610" max="15614" width="14.85546875" style="62" customWidth="1"/>
    <col min="15615" max="15615" width="31.28515625" style="62" customWidth="1"/>
    <col min="15616" max="15616" width="16.28515625" style="62" customWidth="1"/>
    <col min="15617" max="15621" width="9.140625" style="62" customWidth="1"/>
    <col min="15622" max="15622" width="33.140625" style="62" customWidth="1"/>
    <col min="15623" max="15623" width="42.28515625" style="62" customWidth="1"/>
    <col min="15624" max="15624" width="61.28515625" style="62" customWidth="1"/>
    <col min="15625" max="15863" width="7.85546875" style="62"/>
    <col min="15864" max="15864" width="9.140625" style="62" customWidth="1"/>
    <col min="15865" max="15865" width="54.42578125" style="62" customWidth="1"/>
    <col min="15866" max="15870" width="14.85546875" style="62" customWidth="1"/>
    <col min="15871" max="15871" width="31.28515625" style="62" customWidth="1"/>
    <col min="15872" max="15872" width="16.28515625" style="62" customWidth="1"/>
    <col min="15873" max="15877" width="9.140625" style="62" customWidth="1"/>
    <col min="15878" max="15878" width="33.140625" style="62" customWidth="1"/>
    <col min="15879" max="15879" width="42.28515625" style="62" customWidth="1"/>
    <col min="15880" max="15880" width="61.28515625" style="62" customWidth="1"/>
    <col min="15881" max="16119" width="7.85546875" style="62"/>
    <col min="16120" max="16120" width="9.140625" style="62" customWidth="1"/>
    <col min="16121" max="16121" width="54.42578125" style="62" customWidth="1"/>
    <col min="16122" max="16126" width="14.85546875" style="62" customWidth="1"/>
    <col min="16127" max="16127" width="31.28515625" style="62" customWidth="1"/>
    <col min="16128" max="16128" width="16.28515625" style="62" customWidth="1"/>
    <col min="16129" max="16133" width="9.140625" style="62" customWidth="1"/>
    <col min="16134" max="16134" width="33.140625" style="62" customWidth="1"/>
    <col min="16135" max="16135" width="42.28515625" style="62" customWidth="1"/>
    <col min="16136" max="16136" width="61.28515625" style="62" customWidth="1"/>
    <col min="16137" max="16384" width="7.85546875" style="62"/>
  </cols>
  <sheetData>
    <row r="1" spans="1:97" ht="15.75" customHeight="1" x14ac:dyDescent="0.25">
      <c r="A1" s="191" t="s">
        <v>167</v>
      </c>
      <c r="B1" s="191"/>
      <c r="C1" s="191"/>
      <c r="D1" s="191"/>
      <c r="E1" s="191"/>
      <c r="F1" s="191"/>
      <c r="G1" s="192" t="s">
        <v>0</v>
      </c>
      <c r="H1" s="192"/>
      <c r="I1" s="192"/>
      <c r="J1" s="192"/>
      <c r="K1" s="192"/>
      <c r="L1" s="192"/>
      <c r="M1" s="192"/>
      <c r="N1" s="192"/>
      <c r="O1" s="192"/>
    </row>
    <row r="2" spans="1:97" ht="15.75" customHeight="1" x14ac:dyDescent="0.25">
      <c r="A2" s="192" t="s">
        <v>166</v>
      </c>
      <c r="B2" s="192"/>
      <c r="C2" s="192"/>
      <c r="D2" s="192"/>
      <c r="E2" s="192"/>
      <c r="F2" s="192"/>
      <c r="G2" s="192" t="s">
        <v>1</v>
      </c>
      <c r="H2" s="192"/>
      <c r="I2" s="192"/>
      <c r="J2" s="192"/>
      <c r="K2" s="192"/>
      <c r="L2" s="192"/>
      <c r="M2" s="192"/>
      <c r="N2" s="192"/>
      <c r="O2" s="192"/>
    </row>
    <row r="3" spans="1:97" x14ac:dyDescent="0.25">
      <c r="A3" s="193"/>
      <c r="B3" s="193"/>
      <c r="C3" s="193"/>
      <c r="D3" s="193"/>
      <c r="E3" s="193"/>
      <c r="F3" s="193"/>
      <c r="G3" s="193"/>
      <c r="H3" s="193"/>
      <c r="I3" s="193"/>
      <c r="J3" s="193"/>
      <c r="K3" s="193"/>
      <c r="L3" s="193"/>
      <c r="M3" s="193"/>
      <c r="N3" s="193"/>
      <c r="O3" s="193"/>
    </row>
    <row r="4" spans="1:97" x14ac:dyDescent="0.25">
      <c r="A4" s="184" t="s">
        <v>92</v>
      </c>
      <c r="B4" s="184"/>
      <c r="C4" s="184"/>
      <c r="D4" s="184"/>
      <c r="E4" s="184"/>
      <c r="F4" s="184"/>
      <c r="G4" s="184"/>
      <c r="H4" s="184"/>
      <c r="I4" s="184"/>
      <c r="J4" s="184"/>
      <c r="K4" s="184"/>
      <c r="L4" s="184"/>
      <c r="M4" s="184"/>
      <c r="N4" s="184"/>
      <c r="O4" s="184"/>
    </row>
    <row r="5" spans="1:97" ht="18.75" customHeight="1" x14ac:dyDescent="0.25">
      <c r="A5" s="185" t="s">
        <v>169</v>
      </c>
      <c r="B5" s="185"/>
      <c r="C5" s="185"/>
      <c r="D5" s="185"/>
      <c r="E5" s="185"/>
      <c r="F5" s="185"/>
      <c r="G5" s="185"/>
      <c r="H5" s="185"/>
      <c r="I5" s="185"/>
      <c r="J5" s="185"/>
      <c r="K5" s="185"/>
      <c r="L5" s="185"/>
      <c r="M5" s="185"/>
      <c r="N5" s="185"/>
      <c r="O5" s="185"/>
    </row>
    <row r="6" spans="1:97" ht="15" customHeight="1" x14ac:dyDescent="0.25">
      <c r="A6" s="185"/>
      <c r="B6" s="185"/>
      <c r="C6" s="185"/>
      <c r="D6" s="185"/>
      <c r="E6" s="185"/>
      <c r="F6" s="185"/>
      <c r="G6" s="185"/>
      <c r="H6" s="185"/>
      <c r="I6" s="185"/>
      <c r="J6" s="185"/>
      <c r="K6" s="185"/>
      <c r="L6" s="185"/>
      <c r="M6" s="185"/>
      <c r="N6" s="185"/>
      <c r="O6" s="185"/>
    </row>
    <row r="7" spans="1:97" s="46" customFormat="1" ht="20.25" customHeight="1" x14ac:dyDescent="0.25">
      <c r="A7" s="186" t="s">
        <v>2</v>
      </c>
      <c r="B7" s="188" t="s">
        <v>31</v>
      </c>
      <c r="C7" s="189" t="s">
        <v>29</v>
      </c>
      <c r="D7" s="188" t="s">
        <v>4</v>
      </c>
      <c r="E7" s="188" t="s">
        <v>5</v>
      </c>
      <c r="F7" s="188"/>
      <c r="G7" s="188"/>
      <c r="H7" s="188"/>
      <c r="I7" s="188" t="s">
        <v>42</v>
      </c>
      <c r="J7" s="188" t="s">
        <v>7</v>
      </c>
      <c r="K7" s="188"/>
      <c r="L7" s="188"/>
      <c r="M7" s="188"/>
      <c r="N7" s="188"/>
      <c r="O7" s="188" t="s">
        <v>33</v>
      </c>
    </row>
    <row r="8" spans="1:97" s="46" customFormat="1" ht="72" customHeight="1" x14ac:dyDescent="0.25">
      <c r="A8" s="187"/>
      <c r="B8" s="189"/>
      <c r="C8" s="190"/>
      <c r="D8" s="189"/>
      <c r="E8" s="63" t="s">
        <v>9</v>
      </c>
      <c r="F8" s="63" t="s">
        <v>10</v>
      </c>
      <c r="G8" s="63" t="s">
        <v>11</v>
      </c>
      <c r="H8" s="63" t="s">
        <v>12</v>
      </c>
      <c r="I8" s="189"/>
      <c r="J8" s="63" t="s">
        <v>13</v>
      </c>
      <c r="K8" s="63" t="s">
        <v>14</v>
      </c>
      <c r="L8" s="63" t="s">
        <v>15</v>
      </c>
      <c r="M8" s="63" t="s">
        <v>16</v>
      </c>
      <c r="N8" s="28" t="s">
        <v>41</v>
      </c>
      <c r="O8" s="189"/>
    </row>
    <row r="9" spans="1:97" s="65" customFormat="1" ht="57" customHeight="1" x14ac:dyDescent="0.25">
      <c r="A9" s="64">
        <v>-1</v>
      </c>
      <c r="B9" s="64">
        <v>-2</v>
      </c>
      <c r="C9" s="64">
        <v>-3</v>
      </c>
      <c r="D9" s="147" t="s">
        <v>32</v>
      </c>
      <c r="E9" s="64">
        <v>-5</v>
      </c>
      <c r="F9" s="64">
        <v>-6</v>
      </c>
      <c r="G9" s="64">
        <v>-7</v>
      </c>
      <c r="H9" s="64">
        <v>-8</v>
      </c>
      <c r="I9" s="64" t="s">
        <v>39</v>
      </c>
      <c r="J9" s="64">
        <v>-10</v>
      </c>
      <c r="K9" s="64">
        <v>-11</v>
      </c>
      <c r="L9" s="64">
        <v>-12</v>
      </c>
      <c r="M9" s="64">
        <v>-13</v>
      </c>
      <c r="N9" s="64">
        <v>-14</v>
      </c>
      <c r="O9" s="64">
        <v>-15</v>
      </c>
    </row>
    <row r="10" spans="1:97" s="65" customFormat="1" ht="24" customHeight="1" x14ac:dyDescent="0.25">
      <c r="A10" s="11">
        <v>1</v>
      </c>
      <c r="B10" s="12" t="s">
        <v>79</v>
      </c>
      <c r="C10" s="11">
        <f>+'1.TP Hà Tĩnh'!A18</f>
        <v>4</v>
      </c>
      <c r="D10" s="9">
        <f t="shared" ref="D10:D14" si="0">+E10+F10+G10+H10</f>
        <v>26.020000000000003</v>
      </c>
      <c r="E10" s="9">
        <f>+'1.TP Hà Tĩnh'!D18</f>
        <v>11.1</v>
      </c>
      <c r="F10" s="9"/>
      <c r="G10" s="9"/>
      <c r="H10" s="9">
        <f>+'1.TP Hà Tĩnh'!G18</f>
        <v>14.920000000000002</v>
      </c>
      <c r="I10" s="13">
        <f t="shared" ref="I10:I14" si="1">+J10+K10+L10+M10+N10</f>
        <v>56</v>
      </c>
      <c r="J10" s="13"/>
      <c r="K10" s="13">
        <f>+'1.TP Hà Tĩnh'!K18</f>
        <v>3</v>
      </c>
      <c r="L10" s="13">
        <f>+'1.TP Hà Tĩnh'!L18</f>
        <v>18</v>
      </c>
      <c r="M10" s="13"/>
      <c r="N10" s="13">
        <f>+'1.TP Hà Tĩnh'!N18</f>
        <v>35</v>
      </c>
      <c r="O10" s="14" t="s">
        <v>34</v>
      </c>
    </row>
    <row r="11" spans="1:97" s="66" customFormat="1" ht="24" customHeight="1" x14ac:dyDescent="0.25">
      <c r="A11" s="11">
        <v>2</v>
      </c>
      <c r="B11" s="12" t="s">
        <v>26</v>
      </c>
      <c r="C11" s="11">
        <f>+'2.TX Kỳ Anh'!A21</f>
        <v>8</v>
      </c>
      <c r="D11" s="9">
        <f t="shared" ref="D11" si="2">+E11+F11+G11+H11</f>
        <v>86</v>
      </c>
      <c r="E11" s="9">
        <f>+'2.TX Kỳ Anh'!D21</f>
        <v>15.18</v>
      </c>
      <c r="F11" s="9">
        <f>+'2.TX Kỳ Anh'!E21</f>
        <v>13.780000000000001</v>
      </c>
      <c r="G11" s="9"/>
      <c r="H11" s="9">
        <f>+'2.TX Kỳ Anh'!G21</f>
        <v>57.04</v>
      </c>
      <c r="I11" s="13">
        <f t="shared" ref="I11" si="3">+J11+K11+L11+M11+N11</f>
        <v>118.5</v>
      </c>
      <c r="J11" s="13"/>
      <c r="K11" s="13">
        <f>+'2.TX Kỳ Anh'!K21</f>
        <v>118.5</v>
      </c>
      <c r="L11" s="13"/>
      <c r="M11" s="13"/>
      <c r="N11" s="13"/>
      <c r="O11" s="14" t="s">
        <v>35</v>
      </c>
      <c r="P11" s="65"/>
      <c r="Q11" s="65"/>
      <c r="R11" s="65"/>
      <c r="S11" s="65"/>
      <c r="T11" s="65"/>
      <c r="U11" s="65"/>
      <c r="V11" s="65"/>
      <c r="W11" s="65"/>
      <c r="X11" s="65"/>
      <c r="Y11" s="65"/>
      <c r="Z11" s="65"/>
      <c r="AA11" s="65"/>
      <c r="AB11" s="65"/>
      <c r="AC11" s="65"/>
      <c r="AD11" s="65"/>
      <c r="AE11" s="65"/>
      <c r="AF11" s="65"/>
      <c r="AG11" s="65"/>
      <c r="AH11" s="65"/>
      <c r="AI11" s="65"/>
      <c r="AJ11" s="65"/>
      <c r="AK11" s="65"/>
      <c r="AL11" s="65"/>
      <c r="AM11" s="65"/>
      <c r="AN11" s="65"/>
      <c r="AO11" s="65"/>
      <c r="AP11" s="65"/>
      <c r="AQ11" s="65"/>
      <c r="AR11" s="65"/>
      <c r="AS11" s="65"/>
      <c r="AT11" s="65"/>
      <c r="AU11" s="65"/>
      <c r="AV11" s="65"/>
      <c r="AW11" s="65"/>
      <c r="AX11" s="65"/>
      <c r="AY11" s="65"/>
      <c r="AZ11" s="65"/>
      <c r="BA11" s="65"/>
      <c r="BB11" s="65"/>
      <c r="BC11" s="65"/>
      <c r="BD11" s="65"/>
      <c r="BE11" s="65"/>
      <c r="BF11" s="65"/>
      <c r="BG11" s="65"/>
      <c r="BH11" s="65"/>
      <c r="BI11" s="65"/>
      <c r="BJ11" s="65"/>
      <c r="BK11" s="65"/>
      <c r="BL11" s="65"/>
      <c r="BM11" s="65"/>
      <c r="BN11" s="65"/>
      <c r="BO11" s="65"/>
      <c r="BP11" s="65"/>
      <c r="BQ11" s="65"/>
      <c r="BR11" s="65"/>
      <c r="BS11" s="65"/>
      <c r="BT11" s="65"/>
      <c r="BU11" s="65"/>
      <c r="BV11" s="65"/>
      <c r="BW11" s="65"/>
      <c r="BX11" s="65"/>
      <c r="BY11" s="65"/>
      <c r="BZ11" s="65"/>
      <c r="CA11" s="65"/>
      <c r="CB11" s="65"/>
      <c r="CC11" s="65"/>
      <c r="CD11" s="65"/>
      <c r="CE11" s="65"/>
      <c r="CF11" s="65"/>
      <c r="CG11" s="65"/>
      <c r="CH11" s="65"/>
      <c r="CI11" s="65"/>
      <c r="CJ11" s="65"/>
      <c r="CK11" s="65"/>
      <c r="CL11" s="65"/>
      <c r="CM11" s="65"/>
      <c r="CN11" s="65"/>
      <c r="CO11" s="65"/>
      <c r="CP11" s="65"/>
      <c r="CQ11" s="65"/>
      <c r="CR11" s="65"/>
      <c r="CS11" s="65"/>
    </row>
    <row r="12" spans="1:97" s="66" customFormat="1" ht="24" customHeight="1" x14ac:dyDescent="0.25">
      <c r="A12" s="11">
        <v>3</v>
      </c>
      <c r="B12" s="15" t="s">
        <v>30</v>
      </c>
      <c r="C12" s="11">
        <f>+'3.N Xuân'!A15</f>
        <v>4</v>
      </c>
      <c r="D12" s="9">
        <f t="shared" si="0"/>
        <v>2.2000000000000002</v>
      </c>
      <c r="E12" s="9">
        <f>+'3.N Xuân'!D15</f>
        <v>0.25</v>
      </c>
      <c r="F12" s="9"/>
      <c r="G12" s="9"/>
      <c r="H12" s="9">
        <f>+'3.N Xuân'!G15</f>
        <v>1.9500000000000002</v>
      </c>
      <c r="I12" s="13">
        <f t="shared" si="1"/>
        <v>0.18000000000000002</v>
      </c>
      <c r="J12" s="13"/>
      <c r="K12" s="13"/>
      <c r="L12" s="13"/>
      <c r="M12" s="13">
        <f>+'3.N Xuân'!M15</f>
        <v>0.03</v>
      </c>
      <c r="N12" s="13">
        <f>+'3.N Xuân'!N15</f>
        <v>0.15000000000000002</v>
      </c>
      <c r="O12" s="14" t="s">
        <v>36</v>
      </c>
      <c r="P12" s="65"/>
      <c r="Q12" s="65"/>
      <c r="R12" s="65"/>
      <c r="S12" s="65"/>
      <c r="T12" s="65"/>
      <c r="U12" s="65"/>
      <c r="V12" s="65"/>
      <c r="W12" s="65"/>
      <c r="X12" s="65"/>
      <c r="Y12" s="65"/>
      <c r="Z12" s="65"/>
      <c r="AA12" s="65"/>
      <c r="AB12" s="65"/>
      <c r="AC12" s="65"/>
      <c r="AD12" s="65"/>
      <c r="AE12" s="65"/>
      <c r="AF12" s="65"/>
      <c r="AG12" s="65"/>
      <c r="AH12" s="65"/>
      <c r="AI12" s="65"/>
      <c r="AJ12" s="65"/>
      <c r="AK12" s="65"/>
      <c r="AL12" s="65"/>
      <c r="AM12" s="65"/>
      <c r="AN12" s="65"/>
      <c r="AO12" s="65"/>
      <c r="AP12" s="65"/>
      <c r="AQ12" s="65"/>
      <c r="AR12" s="65"/>
      <c r="AS12" s="65"/>
      <c r="AT12" s="65"/>
      <c r="AU12" s="65"/>
      <c r="AV12" s="65"/>
      <c r="AW12" s="65"/>
      <c r="AX12" s="65"/>
      <c r="AY12" s="65"/>
      <c r="AZ12" s="65"/>
      <c r="BA12" s="65"/>
      <c r="BB12" s="65"/>
      <c r="BC12" s="65"/>
      <c r="BD12" s="65"/>
      <c r="BE12" s="65"/>
      <c r="BF12" s="65"/>
      <c r="BG12" s="65"/>
      <c r="BH12" s="65"/>
      <c r="BI12" s="65"/>
      <c r="BJ12" s="65"/>
      <c r="BK12" s="65"/>
      <c r="BL12" s="65"/>
      <c r="BM12" s="65"/>
      <c r="BN12" s="65"/>
      <c r="BO12" s="65"/>
      <c r="BP12" s="65"/>
      <c r="BQ12" s="65"/>
      <c r="BR12" s="65"/>
      <c r="BS12" s="65"/>
      <c r="BT12" s="65"/>
      <c r="BU12" s="65"/>
      <c r="BV12" s="65"/>
      <c r="BW12" s="65"/>
      <c r="BX12" s="65"/>
      <c r="BY12" s="65"/>
      <c r="BZ12" s="65"/>
      <c r="CA12" s="65"/>
      <c r="CB12" s="65"/>
      <c r="CC12" s="65"/>
      <c r="CD12" s="65"/>
      <c r="CE12" s="65"/>
      <c r="CF12" s="65"/>
      <c r="CG12" s="65"/>
      <c r="CH12" s="65"/>
      <c r="CI12" s="65"/>
      <c r="CJ12" s="65"/>
      <c r="CK12" s="65"/>
      <c r="CL12" s="65"/>
      <c r="CM12" s="65"/>
      <c r="CN12" s="65"/>
      <c r="CO12" s="65"/>
      <c r="CP12" s="65"/>
      <c r="CQ12" s="65"/>
      <c r="CR12" s="65"/>
      <c r="CS12" s="65"/>
    </row>
    <row r="13" spans="1:97" s="67" customFormat="1" ht="24" customHeight="1" x14ac:dyDescent="0.25">
      <c r="A13" s="4">
        <v>4</v>
      </c>
      <c r="B13" s="12" t="s">
        <v>27</v>
      </c>
      <c r="C13" s="11">
        <f>+'4.Đức Thọ'!A12</f>
        <v>1</v>
      </c>
      <c r="D13" s="9">
        <f t="shared" si="0"/>
        <v>2.34</v>
      </c>
      <c r="E13" s="9"/>
      <c r="F13" s="9"/>
      <c r="G13" s="9"/>
      <c r="H13" s="9">
        <f>+'4.Đức Thọ'!G12</f>
        <v>2.34</v>
      </c>
      <c r="I13" s="13">
        <f t="shared" si="1"/>
        <v>4</v>
      </c>
      <c r="J13" s="13"/>
      <c r="K13" s="13"/>
      <c r="L13" s="13"/>
      <c r="M13" s="13">
        <f>+'4.Đức Thọ'!I12</f>
        <v>4</v>
      </c>
      <c r="N13" s="13"/>
      <c r="O13" s="14" t="s">
        <v>37</v>
      </c>
      <c r="P13" s="62"/>
      <c r="Q13" s="62"/>
      <c r="R13" s="62"/>
      <c r="S13" s="62"/>
      <c r="T13" s="62"/>
      <c r="U13" s="62"/>
      <c r="V13" s="62"/>
      <c r="W13" s="62"/>
      <c r="X13" s="62"/>
      <c r="Y13" s="62"/>
      <c r="Z13" s="62"/>
      <c r="AA13" s="62"/>
      <c r="AB13" s="62"/>
      <c r="AC13" s="62"/>
      <c r="AD13" s="62"/>
      <c r="AE13" s="62"/>
      <c r="AF13" s="62"/>
      <c r="AG13" s="62"/>
      <c r="AH13" s="62"/>
      <c r="AI13" s="62"/>
      <c r="AJ13" s="62"/>
      <c r="AK13" s="62"/>
      <c r="AL13" s="62"/>
      <c r="AM13" s="62"/>
      <c r="AN13" s="62"/>
      <c r="AO13" s="62"/>
      <c r="AP13" s="62"/>
      <c r="AQ13" s="62"/>
      <c r="AR13" s="62"/>
      <c r="AS13" s="62"/>
      <c r="AT13" s="62"/>
      <c r="AU13" s="62"/>
      <c r="AV13" s="62"/>
      <c r="AW13" s="62"/>
      <c r="AX13" s="62"/>
      <c r="AY13" s="62"/>
      <c r="AZ13" s="62"/>
      <c r="BA13" s="62"/>
      <c r="BB13" s="62"/>
      <c r="BC13" s="62"/>
      <c r="BD13" s="62"/>
      <c r="BE13" s="62"/>
      <c r="BF13" s="62"/>
      <c r="BG13" s="62"/>
      <c r="BH13" s="62"/>
      <c r="BI13" s="62"/>
      <c r="BJ13" s="62"/>
      <c r="BK13" s="62"/>
      <c r="BL13" s="62"/>
      <c r="BM13" s="62"/>
      <c r="BN13" s="62"/>
      <c r="BO13" s="62"/>
      <c r="BP13" s="62"/>
      <c r="BQ13" s="62"/>
      <c r="BR13" s="62"/>
      <c r="BS13" s="62"/>
      <c r="BT13" s="62"/>
      <c r="BU13" s="62"/>
      <c r="BV13" s="62"/>
      <c r="BW13" s="62"/>
      <c r="BX13" s="62"/>
      <c r="BY13" s="62"/>
      <c r="BZ13" s="62"/>
      <c r="CA13" s="62"/>
      <c r="CB13" s="62"/>
      <c r="CC13" s="62"/>
      <c r="CD13" s="62"/>
      <c r="CE13" s="62"/>
      <c r="CF13" s="62"/>
      <c r="CG13" s="62"/>
      <c r="CH13" s="62"/>
      <c r="CI13" s="62"/>
      <c r="CJ13" s="62"/>
      <c r="CK13" s="62"/>
      <c r="CL13" s="62"/>
      <c r="CM13" s="62"/>
      <c r="CN13" s="62"/>
      <c r="CO13" s="62"/>
      <c r="CP13" s="62"/>
      <c r="CQ13" s="62"/>
      <c r="CR13" s="62"/>
      <c r="CS13" s="62"/>
    </row>
    <row r="14" spans="1:97" s="67" customFormat="1" ht="24" customHeight="1" x14ac:dyDescent="0.25">
      <c r="A14" s="4">
        <v>5</v>
      </c>
      <c r="B14" s="12" t="s">
        <v>28</v>
      </c>
      <c r="C14" s="11">
        <f>+'5.T Hà'!A20</f>
        <v>7</v>
      </c>
      <c r="D14" s="9">
        <f t="shared" si="0"/>
        <v>17.060000000000002</v>
      </c>
      <c r="E14" s="9">
        <f>+'5.T Hà'!D20</f>
        <v>1.1000000000000001</v>
      </c>
      <c r="F14" s="9"/>
      <c r="G14" s="9"/>
      <c r="H14" s="9">
        <f>+'5.T Hà'!G20</f>
        <v>15.96</v>
      </c>
      <c r="I14" s="13">
        <f t="shared" si="1"/>
        <v>31.35</v>
      </c>
      <c r="J14" s="13"/>
      <c r="K14" s="13"/>
      <c r="L14" s="13">
        <f>+'5.T Hà'!L20</f>
        <v>23.05</v>
      </c>
      <c r="M14" s="13"/>
      <c r="N14" s="13">
        <f>+'5.T Hà'!N19</f>
        <v>8.3000000000000007</v>
      </c>
      <c r="O14" s="14" t="s">
        <v>38</v>
      </c>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row>
    <row r="15" spans="1:97" s="67" customFormat="1" ht="24" customHeight="1" x14ac:dyDescent="0.25">
      <c r="A15" s="4">
        <v>6</v>
      </c>
      <c r="B15" s="12" t="s">
        <v>106</v>
      </c>
      <c r="C15" s="11">
        <f>+'6. C.Loc'!A14</f>
        <v>2</v>
      </c>
      <c r="D15" s="9">
        <f t="shared" ref="D15" si="4">+E15+F15+G15+H15</f>
        <v>34.299999999999997</v>
      </c>
      <c r="E15" s="9">
        <f>+'6. C.Loc'!D14</f>
        <v>34.04</v>
      </c>
      <c r="F15" s="9"/>
      <c r="G15" s="9"/>
      <c r="H15" s="9">
        <f>+'6. C.Loc'!G14</f>
        <v>0.26</v>
      </c>
      <c r="I15" s="13">
        <f t="shared" ref="I15" si="5">+J15+K15+L15+M15+N15</f>
        <v>67.099999999999994</v>
      </c>
      <c r="J15" s="13"/>
      <c r="K15" s="13">
        <f>+'6. C.Loc'!K14</f>
        <v>2.1</v>
      </c>
      <c r="L15" s="13"/>
      <c r="M15" s="13"/>
      <c r="N15" s="13">
        <f>+'6. C.Loc'!N14</f>
        <v>65</v>
      </c>
      <c r="O15" s="14" t="s">
        <v>78</v>
      </c>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row>
    <row r="16" spans="1:97" s="67" customFormat="1" ht="24" customHeight="1" x14ac:dyDescent="0.25">
      <c r="A16" s="4">
        <v>7</v>
      </c>
      <c r="B16" s="12" t="s">
        <v>163</v>
      </c>
      <c r="C16" s="11">
        <f>+'7.H. Kỳ Anh'!A22</f>
        <v>8</v>
      </c>
      <c r="D16" s="9">
        <f t="shared" ref="D16" si="6">+E16+F16+G16+H16</f>
        <v>8.370000000000001</v>
      </c>
      <c r="E16" s="9">
        <f>+'7.H. Kỳ Anh'!D22</f>
        <v>0.73712</v>
      </c>
      <c r="F16" s="9"/>
      <c r="G16" s="9"/>
      <c r="H16" s="9">
        <f>+'7.H. Kỳ Anh'!G22</f>
        <v>7.6328800000000001</v>
      </c>
      <c r="I16" s="13">
        <f t="shared" ref="I16" si="7">+J16+K16+L16+M16+N16</f>
        <v>8</v>
      </c>
      <c r="J16" s="13"/>
      <c r="K16" s="13">
        <f>+'7.H. Kỳ Anh'!K22</f>
        <v>0.5</v>
      </c>
      <c r="L16" s="13">
        <f>+'7.H. Kỳ Anh'!L22</f>
        <v>5</v>
      </c>
      <c r="M16" s="13">
        <f>+'7.H. Kỳ Anh'!M22</f>
        <v>2.5</v>
      </c>
      <c r="N16" s="13"/>
      <c r="O16" s="14" t="s">
        <v>164</v>
      </c>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row>
    <row r="17" spans="1:15" ht="24" customHeight="1" x14ac:dyDescent="0.25">
      <c r="A17" s="16"/>
      <c r="B17" s="16" t="s">
        <v>25</v>
      </c>
      <c r="C17" s="17">
        <f>SUM(C10:C16)</f>
        <v>34</v>
      </c>
      <c r="D17" s="5">
        <f>D15+D14+D13+D12+D11+D10+D16</f>
        <v>176.29000000000002</v>
      </c>
      <c r="E17" s="5">
        <f>SUM(E10:E16)</f>
        <v>62.407119999999999</v>
      </c>
      <c r="F17" s="5">
        <f>SUM(F10:F16)</f>
        <v>13.780000000000001</v>
      </c>
      <c r="G17" s="5"/>
      <c r="H17" s="5">
        <f>SUM(H10:H16)</f>
        <v>100.10288000000001</v>
      </c>
      <c r="I17" s="5">
        <f>SUM(I10:I16)</f>
        <v>285.13</v>
      </c>
      <c r="J17" s="5"/>
      <c r="K17" s="5">
        <f t="shared" ref="K17:N17" si="8">SUM(K10:K16)</f>
        <v>124.1</v>
      </c>
      <c r="L17" s="5">
        <f t="shared" si="8"/>
        <v>46.05</v>
      </c>
      <c r="M17" s="5">
        <f t="shared" si="8"/>
        <v>6.53</v>
      </c>
      <c r="N17" s="5">
        <f t="shared" si="8"/>
        <v>108.45</v>
      </c>
      <c r="O17" s="18"/>
    </row>
    <row r="18" spans="1:15" x14ac:dyDescent="0.25">
      <c r="D18" s="166"/>
      <c r="I18" s="71"/>
    </row>
    <row r="19" spans="1:15" ht="15" customHeight="1" x14ac:dyDescent="0.25">
      <c r="D19" s="166"/>
      <c r="I19" s="71"/>
      <c r="K19" s="183" t="s">
        <v>168</v>
      </c>
      <c r="L19" s="183"/>
      <c r="M19" s="183"/>
      <c r="N19" s="183"/>
      <c r="O19" s="183"/>
    </row>
  </sheetData>
  <mergeCells count="18">
    <mergeCell ref="A1:F1"/>
    <mergeCell ref="G1:O1"/>
    <mergeCell ref="A2:F2"/>
    <mergeCell ref="G2:O2"/>
    <mergeCell ref="A3:F3"/>
    <mergeCell ref="G3:O3"/>
    <mergeCell ref="K19:O19"/>
    <mergeCell ref="A4:O4"/>
    <mergeCell ref="A5:O5"/>
    <mergeCell ref="A6:O6"/>
    <mergeCell ref="A7:A8"/>
    <mergeCell ref="B7:B8"/>
    <mergeCell ref="D7:D8"/>
    <mergeCell ref="E7:H7"/>
    <mergeCell ref="I7:I8"/>
    <mergeCell ref="J7:N7"/>
    <mergeCell ref="C7:C8"/>
    <mergeCell ref="O7:O8"/>
  </mergeCells>
  <pageMargins left="0.45866141700000002" right="0.45866141700000002" top="0.74803149606299202" bottom="0.74803149606299202" header="0.31496062992126" footer="0.31496062992126"/>
  <pageSetup paperSize="9" scale="9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0"/>
  <sheetViews>
    <sheetView zoomScaleNormal="100" workbookViewId="0">
      <selection activeCell="C7" sqref="C7:C8"/>
    </sheetView>
  </sheetViews>
  <sheetFormatPr defaultColWidth="7.85546875" defaultRowHeight="15" x14ac:dyDescent="0.25"/>
  <cols>
    <col min="1" max="1" width="4.5703125" style="10" bestFit="1" customWidth="1"/>
    <col min="2" max="2" width="29.85546875" style="96" customWidth="1"/>
    <col min="3" max="3" width="10.28515625" style="10" customWidth="1"/>
    <col min="4" max="4" width="8.42578125" style="98" bestFit="1" customWidth="1"/>
    <col min="5" max="5" width="7.28515625" style="98" bestFit="1" customWidth="1"/>
    <col min="6" max="6" width="4.85546875" style="98" bestFit="1" customWidth="1"/>
    <col min="7" max="7" width="8.42578125" style="98" bestFit="1" customWidth="1"/>
    <col min="8" max="8" width="11.7109375" style="96" customWidth="1"/>
    <col min="9" max="9" width="9.85546875" style="68" customWidth="1"/>
    <col min="10" max="10" width="7" style="10" bestFit="1" customWidth="1"/>
    <col min="11" max="11" width="8.140625" style="10" customWidth="1"/>
    <col min="12" max="12" width="7.140625" style="10" customWidth="1"/>
    <col min="13" max="13" width="6.7109375" style="10" customWidth="1"/>
    <col min="14" max="14" width="10" style="10" customWidth="1"/>
    <col min="15" max="15" width="24.85546875" style="96" customWidth="1"/>
    <col min="16" max="249" width="7.85546875" style="10"/>
    <col min="250" max="250" width="9.140625" style="10" customWidth="1"/>
    <col min="251" max="251" width="54.42578125" style="10" customWidth="1"/>
    <col min="252" max="256" width="14.85546875" style="10" customWidth="1"/>
    <col min="257" max="257" width="31.28515625" style="10" customWidth="1"/>
    <col min="258" max="258" width="16.28515625" style="10" customWidth="1"/>
    <col min="259" max="263" width="9.140625" style="10" customWidth="1"/>
    <col min="264" max="264" width="33.140625" style="10" customWidth="1"/>
    <col min="265" max="265" width="42.28515625" style="10" customWidth="1"/>
    <col min="266" max="266" width="61.28515625" style="10" customWidth="1"/>
    <col min="267" max="505" width="7.85546875" style="10"/>
    <col min="506" max="506" width="9.140625" style="10" customWidth="1"/>
    <col min="507" max="507" width="54.42578125" style="10" customWidth="1"/>
    <col min="508" max="512" width="14.85546875" style="10" customWidth="1"/>
    <col min="513" max="513" width="31.28515625" style="10" customWidth="1"/>
    <col min="514" max="514" width="16.28515625" style="10" customWidth="1"/>
    <col min="515" max="519" width="9.140625" style="10" customWidth="1"/>
    <col min="520" max="520" width="33.140625" style="10" customWidth="1"/>
    <col min="521" max="521" width="42.28515625" style="10" customWidth="1"/>
    <col min="522" max="522" width="61.28515625" style="10" customWidth="1"/>
    <col min="523" max="761" width="7.85546875" style="10"/>
    <col min="762" max="762" width="9.140625" style="10" customWidth="1"/>
    <col min="763" max="763" width="54.42578125" style="10" customWidth="1"/>
    <col min="764" max="768" width="14.85546875" style="10" customWidth="1"/>
    <col min="769" max="769" width="31.28515625" style="10" customWidth="1"/>
    <col min="770" max="770" width="16.28515625" style="10" customWidth="1"/>
    <col min="771" max="775" width="9.140625" style="10" customWidth="1"/>
    <col min="776" max="776" width="33.140625" style="10" customWidth="1"/>
    <col min="777" max="777" width="42.28515625" style="10" customWidth="1"/>
    <col min="778" max="778" width="61.28515625" style="10" customWidth="1"/>
    <col min="779" max="1017" width="7.85546875" style="10"/>
    <col min="1018" max="1018" width="9.140625" style="10" customWidth="1"/>
    <col min="1019" max="1019" width="54.42578125" style="10" customWidth="1"/>
    <col min="1020" max="1024" width="14.85546875" style="10" customWidth="1"/>
    <col min="1025" max="1025" width="31.28515625" style="10" customWidth="1"/>
    <col min="1026" max="1026" width="16.28515625" style="10" customWidth="1"/>
    <col min="1027" max="1031" width="9.140625" style="10" customWidth="1"/>
    <col min="1032" max="1032" width="33.140625" style="10" customWidth="1"/>
    <col min="1033" max="1033" width="42.28515625" style="10" customWidth="1"/>
    <col min="1034" max="1034" width="61.28515625" style="10" customWidth="1"/>
    <col min="1035" max="1273" width="7.85546875" style="10"/>
    <col min="1274" max="1274" width="9.140625" style="10" customWidth="1"/>
    <col min="1275" max="1275" width="54.42578125" style="10" customWidth="1"/>
    <col min="1276" max="1280" width="14.85546875" style="10" customWidth="1"/>
    <col min="1281" max="1281" width="31.28515625" style="10" customWidth="1"/>
    <col min="1282" max="1282" width="16.28515625" style="10" customWidth="1"/>
    <col min="1283" max="1287" width="9.140625" style="10" customWidth="1"/>
    <col min="1288" max="1288" width="33.140625" style="10" customWidth="1"/>
    <col min="1289" max="1289" width="42.28515625" style="10" customWidth="1"/>
    <col min="1290" max="1290" width="61.28515625" style="10" customWidth="1"/>
    <col min="1291" max="1529" width="7.85546875" style="10"/>
    <col min="1530" max="1530" width="9.140625" style="10" customWidth="1"/>
    <col min="1531" max="1531" width="54.42578125" style="10" customWidth="1"/>
    <col min="1532" max="1536" width="14.85546875" style="10" customWidth="1"/>
    <col min="1537" max="1537" width="31.28515625" style="10" customWidth="1"/>
    <col min="1538" max="1538" width="16.28515625" style="10" customWidth="1"/>
    <col min="1539" max="1543" width="9.140625" style="10" customWidth="1"/>
    <col min="1544" max="1544" width="33.140625" style="10" customWidth="1"/>
    <col min="1545" max="1545" width="42.28515625" style="10" customWidth="1"/>
    <col min="1546" max="1546" width="61.28515625" style="10" customWidth="1"/>
    <col min="1547" max="1785" width="7.85546875" style="10"/>
    <col min="1786" max="1786" width="9.140625" style="10" customWidth="1"/>
    <col min="1787" max="1787" width="54.42578125" style="10" customWidth="1"/>
    <col min="1788" max="1792" width="14.85546875" style="10" customWidth="1"/>
    <col min="1793" max="1793" width="31.28515625" style="10" customWidth="1"/>
    <col min="1794" max="1794" width="16.28515625" style="10" customWidth="1"/>
    <col min="1795" max="1799" width="9.140625" style="10" customWidth="1"/>
    <col min="1800" max="1800" width="33.140625" style="10" customWidth="1"/>
    <col min="1801" max="1801" width="42.28515625" style="10" customWidth="1"/>
    <col min="1802" max="1802" width="61.28515625" style="10" customWidth="1"/>
    <col min="1803" max="2041" width="7.85546875" style="10"/>
    <col min="2042" max="2042" width="9.140625" style="10" customWidth="1"/>
    <col min="2043" max="2043" width="54.42578125" style="10" customWidth="1"/>
    <col min="2044" max="2048" width="14.85546875" style="10" customWidth="1"/>
    <col min="2049" max="2049" width="31.28515625" style="10" customWidth="1"/>
    <col min="2050" max="2050" width="16.28515625" style="10" customWidth="1"/>
    <col min="2051" max="2055" width="9.140625" style="10" customWidth="1"/>
    <col min="2056" max="2056" width="33.140625" style="10" customWidth="1"/>
    <col min="2057" max="2057" width="42.28515625" style="10" customWidth="1"/>
    <col min="2058" max="2058" width="61.28515625" style="10" customWidth="1"/>
    <col min="2059" max="2297" width="7.85546875" style="10"/>
    <col min="2298" max="2298" width="9.140625" style="10" customWidth="1"/>
    <col min="2299" max="2299" width="54.42578125" style="10" customWidth="1"/>
    <col min="2300" max="2304" width="14.85546875" style="10" customWidth="1"/>
    <col min="2305" max="2305" width="31.28515625" style="10" customWidth="1"/>
    <col min="2306" max="2306" width="16.28515625" style="10" customWidth="1"/>
    <col min="2307" max="2311" width="9.140625" style="10" customWidth="1"/>
    <col min="2312" max="2312" width="33.140625" style="10" customWidth="1"/>
    <col min="2313" max="2313" width="42.28515625" style="10" customWidth="1"/>
    <col min="2314" max="2314" width="61.28515625" style="10" customWidth="1"/>
    <col min="2315" max="2553" width="7.85546875" style="10"/>
    <col min="2554" max="2554" width="9.140625" style="10" customWidth="1"/>
    <col min="2555" max="2555" width="54.42578125" style="10" customWidth="1"/>
    <col min="2556" max="2560" width="14.85546875" style="10" customWidth="1"/>
    <col min="2561" max="2561" width="31.28515625" style="10" customWidth="1"/>
    <col min="2562" max="2562" width="16.28515625" style="10" customWidth="1"/>
    <col min="2563" max="2567" width="9.140625" style="10" customWidth="1"/>
    <col min="2568" max="2568" width="33.140625" style="10" customWidth="1"/>
    <col min="2569" max="2569" width="42.28515625" style="10" customWidth="1"/>
    <col min="2570" max="2570" width="61.28515625" style="10" customWidth="1"/>
    <col min="2571" max="2809" width="7.85546875" style="10"/>
    <col min="2810" max="2810" width="9.140625" style="10" customWidth="1"/>
    <col min="2811" max="2811" width="54.42578125" style="10" customWidth="1"/>
    <col min="2812" max="2816" width="14.85546875" style="10" customWidth="1"/>
    <col min="2817" max="2817" width="31.28515625" style="10" customWidth="1"/>
    <col min="2818" max="2818" width="16.28515625" style="10" customWidth="1"/>
    <col min="2819" max="2823" width="9.140625" style="10" customWidth="1"/>
    <col min="2824" max="2824" width="33.140625" style="10" customWidth="1"/>
    <col min="2825" max="2825" width="42.28515625" style="10" customWidth="1"/>
    <col min="2826" max="2826" width="61.28515625" style="10" customWidth="1"/>
    <col min="2827" max="3065" width="7.85546875" style="10"/>
    <col min="3066" max="3066" width="9.140625" style="10" customWidth="1"/>
    <col min="3067" max="3067" width="54.42578125" style="10" customWidth="1"/>
    <col min="3068" max="3072" width="14.85546875" style="10" customWidth="1"/>
    <col min="3073" max="3073" width="31.28515625" style="10" customWidth="1"/>
    <col min="3074" max="3074" width="16.28515625" style="10" customWidth="1"/>
    <col min="3075" max="3079" width="9.140625" style="10" customWidth="1"/>
    <col min="3080" max="3080" width="33.140625" style="10" customWidth="1"/>
    <col min="3081" max="3081" width="42.28515625" style="10" customWidth="1"/>
    <col min="3082" max="3082" width="61.28515625" style="10" customWidth="1"/>
    <col min="3083" max="3321" width="7.85546875" style="10"/>
    <col min="3322" max="3322" width="9.140625" style="10" customWidth="1"/>
    <col min="3323" max="3323" width="54.42578125" style="10" customWidth="1"/>
    <col min="3324" max="3328" width="14.85546875" style="10" customWidth="1"/>
    <col min="3329" max="3329" width="31.28515625" style="10" customWidth="1"/>
    <col min="3330" max="3330" width="16.28515625" style="10" customWidth="1"/>
    <col min="3331" max="3335" width="9.140625" style="10" customWidth="1"/>
    <col min="3336" max="3336" width="33.140625" style="10" customWidth="1"/>
    <col min="3337" max="3337" width="42.28515625" style="10" customWidth="1"/>
    <col min="3338" max="3338" width="61.28515625" style="10" customWidth="1"/>
    <col min="3339" max="3577" width="7.85546875" style="10"/>
    <col min="3578" max="3578" width="9.140625" style="10" customWidth="1"/>
    <col min="3579" max="3579" width="54.42578125" style="10" customWidth="1"/>
    <col min="3580" max="3584" width="14.85546875" style="10" customWidth="1"/>
    <col min="3585" max="3585" width="31.28515625" style="10" customWidth="1"/>
    <col min="3586" max="3586" width="16.28515625" style="10" customWidth="1"/>
    <col min="3587" max="3591" width="9.140625" style="10" customWidth="1"/>
    <col min="3592" max="3592" width="33.140625" style="10" customWidth="1"/>
    <col min="3593" max="3593" width="42.28515625" style="10" customWidth="1"/>
    <col min="3594" max="3594" width="61.28515625" style="10" customWidth="1"/>
    <col min="3595" max="3833" width="7.85546875" style="10"/>
    <col min="3834" max="3834" width="9.140625" style="10" customWidth="1"/>
    <col min="3835" max="3835" width="54.42578125" style="10" customWidth="1"/>
    <col min="3836" max="3840" width="14.85546875" style="10" customWidth="1"/>
    <col min="3841" max="3841" width="31.28515625" style="10" customWidth="1"/>
    <col min="3842" max="3842" width="16.28515625" style="10" customWidth="1"/>
    <col min="3843" max="3847" width="9.140625" style="10" customWidth="1"/>
    <col min="3848" max="3848" width="33.140625" style="10" customWidth="1"/>
    <col min="3849" max="3849" width="42.28515625" style="10" customWidth="1"/>
    <col min="3850" max="3850" width="61.28515625" style="10" customWidth="1"/>
    <col min="3851" max="4089" width="7.85546875" style="10"/>
    <col min="4090" max="4090" width="9.140625" style="10" customWidth="1"/>
    <col min="4091" max="4091" width="54.42578125" style="10" customWidth="1"/>
    <col min="4092" max="4096" width="14.85546875" style="10" customWidth="1"/>
    <col min="4097" max="4097" width="31.28515625" style="10" customWidth="1"/>
    <col min="4098" max="4098" width="16.28515625" style="10" customWidth="1"/>
    <col min="4099" max="4103" width="9.140625" style="10" customWidth="1"/>
    <col min="4104" max="4104" width="33.140625" style="10" customWidth="1"/>
    <col min="4105" max="4105" width="42.28515625" style="10" customWidth="1"/>
    <col min="4106" max="4106" width="61.28515625" style="10" customWidth="1"/>
    <col min="4107" max="4345" width="7.85546875" style="10"/>
    <col min="4346" max="4346" width="9.140625" style="10" customWidth="1"/>
    <col min="4347" max="4347" width="54.42578125" style="10" customWidth="1"/>
    <col min="4348" max="4352" width="14.85546875" style="10" customWidth="1"/>
    <col min="4353" max="4353" width="31.28515625" style="10" customWidth="1"/>
    <col min="4354" max="4354" width="16.28515625" style="10" customWidth="1"/>
    <col min="4355" max="4359" width="9.140625" style="10" customWidth="1"/>
    <col min="4360" max="4360" width="33.140625" style="10" customWidth="1"/>
    <col min="4361" max="4361" width="42.28515625" style="10" customWidth="1"/>
    <col min="4362" max="4362" width="61.28515625" style="10" customWidth="1"/>
    <col min="4363" max="4601" width="7.85546875" style="10"/>
    <col min="4602" max="4602" width="9.140625" style="10" customWidth="1"/>
    <col min="4603" max="4603" width="54.42578125" style="10" customWidth="1"/>
    <col min="4604" max="4608" width="14.85546875" style="10" customWidth="1"/>
    <col min="4609" max="4609" width="31.28515625" style="10" customWidth="1"/>
    <col min="4610" max="4610" width="16.28515625" style="10" customWidth="1"/>
    <col min="4611" max="4615" width="9.140625" style="10" customWidth="1"/>
    <col min="4616" max="4616" width="33.140625" style="10" customWidth="1"/>
    <col min="4617" max="4617" width="42.28515625" style="10" customWidth="1"/>
    <col min="4618" max="4618" width="61.28515625" style="10" customWidth="1"/>
    <col min="4619" max="4857" width="7.85546875" style="10"/>
    <col min="4858" max="4858" width="9.140625" style="10" customWidth="1"/>
    <col min="4859" max="4859" width="54.42578125" style="10" customWidth="1"/>
    <col min="4860" max="4864" width="14.85546875" style="10" customWidth="1"/>
    <col min="4865" max="4865" width="31.28515625" style="10" customWidth="1"/>
    <col min="4866" max="4866" width="16.28515625" style="10" customWidth="1"/>
    <col min="4867" max="4871" width="9.140625" style="10" customWidth="1"/>
    <col min="4872" max="4872" width="33.140625" style="10" customWidth="1"/>
    <col min="4873" max="4873" width="42.28515625" style="10" customWidth="1"/>
    <col min="4874" max="4874" width="61.28515625" style="10" customWidth="1"/>
    <col min="4875" max="5113" width="7.85546875" style="10"/>
    <col min="5114" max="5114" width="9.140625" style="10" customWidth="1"/>
    <col min="5115" max="5115" width="54.42578125" style="10" customWidth="1"/>
    <col min="5116" max="5120" width="14.85546875" style="10" customWidth="1"/>
    <col min="5121" max="5121" width="31.28515625" style="10" customWidth="1"/>
    <col min="5122" max="5122" width="16.28515625" style="10" customWidth="1"/>
    <col min="5123" max="5127" width="9.140625" style="10" customWidth="1"/>
    <col min="5128" max="5128" width="33.140625" style="10" customWidth="1"/>
    <col min="5129" max="5129" width="42.28515625" style="10" customWidth="1"/>
    <col min="5130" max="5130" width="61.28515625" style="10" customWidth="1"/>
    <col min="5131" max="5369" width="7.85546875" style="10"/>
    <col min="5370" max="5370" width="9.140625" style="10" customWidth="1"/>
    <col min="5371" max="5371" width="54.42578125" style="10" customWidth="1"/>
    <col min="5372" max="5376" width="14.85546875" style="10" customWidth="1"/>
    <col min="5377" max="5377" width="31.28515625" style="10" customWidth="1"/>
    <col min="5378" max="5378" width="16.28515625" style="10" customWidth="1"/>
    <col min="5379" max="5383" width="9.140625" style="10" customWidth="1"/>
    <col min="5384" max="5384" width="33.140625" style="10" customWidth="1"/>
    <col min="5385" max="5385" width="42.28515625" style="10" customWidth="1"/>
    <col min="5386" max="5386" width="61.28515625" style="10" customWidth="1"/>
    <col min="5387" max="5625" width="7.85546875" style="10"/>
    <col min="5626" max="5626" width="9.140625" style="10" customWidth="1"/>
    <col min="5627" max="5627" width="54.42578125" style="10" customWidth="1"/>
    <col min="5628" max="5632" width="14.85546875" style="10" customWidth="1"/>
    <col min="5633" max="5633" width="31.28515625" style="10" customWidth="1"/>
    <col min="5634" max="5634" width="16.28515625" style="10" customWidth="1"/>
    <col min="5635" max="5639" width="9.140625" style="10" customWidth="1"/>
    <col min="5640" max="5640" width="33.140625" style="10" customWidth="1"/>
    <col min="5641" max="5641" width="42.28515625" style="10" customWidth="1"/>
    <col min="5642" max="5642" width="61.28515625" style="10" customWidth="1"/>
    <col min="5643" max="5881" width="7.85546875" style="10"/>
    <col min="5882" max="5882" width="9.140625" style="10" customWidth="1"/>
    <col min="5883" max="5883" width="54.42578125" style="10" customWidth="1"/>
    <col min="5884" max="5888" width="14.85546875" style="10" customWidth="1"/>
    <col min="5889" max="5889" width="31.28515625" style="10" customWidth="1"/>
    <col min="5890" max="5890" width="16.28515625" style="10" customWidth="1"/>
    <col min="5891" max="5895" width="9.140625" style="10" customWidth="1"/>
    <col min="5896" max="5896" width="33.140625" style="10" customWidth="1"/>
    <col min="5897" max="5897" width="42.28515625" style="10" customWidth="1"/>
    <col min="5898" max="5898" width="61.28515625" style="10" customWidth="1"/>
    <col min="5899" max="6137" width="7.85546875" style="10"/>
    <col min="6138" max="6138" width="9.140625" style="10" customWidth="1"/>
    <col min="6139" max="6139" width="54.42578125" style="10" customWidth="1"/>
    <col min="6140" max="6144" width="14.85546875" style="10" customWidth="1"/>
    <col min="6145" max="6145" width="31.28515625" style="10" customWidth="1"/>
    <col min="6146" max="6146" width="16.28515625" style="10" customWidth="1"/>
    <col min="6147" max="6151" width="9.140625" style="10" customWidth="1"/>
    <col min="6152" max="6152" width="33.140625" style="10" customWidth="1"/>
    <col min="6153" max="6153" width="42.28515625" style="10" customWidth="1"/>
    <col min="6154" max="6154" width="61.28515625" style="10" customWidth="1"/>
    <col min="6155" max="6393" width="7.85546875" style="10"/>
    <col min="6394" max="6394" width="9.140625" style="10" customWidth="1"/>
    <col min="6395" max="6395" width="54.42578125" style="10" customWidth="1"/>
    <col min="6396" max="6400" width="14.85546875" style="10" customWidth="1"/>
    <col min="6401" max="6401" width="31.28515625" style="10" customWidth="1"/>
    <col min="6402" max="6402" width="16.28515625" style="10" customWidth="1"/>
    <col min="6403" max="6407" width="9.140625" style="10" customWidth="1"/>
    <col min="6408" max="6408" width="33.140625" style="10" customWidth="1"/>
    <col min="6409" max="6409" width="42.28515625" style="10" customWidth="1"/>
    <col min="6410" max="6410" width="61.28515625" style="10" customWidth="1"/>
    <col min="6411" max="6649" width="7.85546875" style="10"/>
    <col min="6650" max="6650" width="9.140625" style="10" customWidth="1"/>
    <col min="6651" max="6651" width="54.42578125" style="10" customWidth="1"/>
    <col min="6652" max="6656" width="14.85546875" style="10" customWidth="1"/>
    <col min="6657" max="6657" width="31.28515625" style="10" customWidth="1"/>
    <col min="6658" max="6658" width="16.28515625" style="10" customWidth="1"/>
    <col min="6659" max="6663" width="9.140625" style="10" customWidth="1"/>
    <col min="6664" max="6664" width="33.140625" style="10" customWidth="1"/>
    <col min="6665" max="6665" width="42.28515625" style="10" customWidth="1"/>
    <col min="6666" max="6666" width="61.28515625" style="10" customWidth="1"/>
    <col min="6667" max="6905" width="7.85546875" style="10"/>
    <col min="6906" max="6906" width="9.140625" style="10" customWidth="1"/>
    <col min="6907" max="6907" width="54.42578125" style="10" customWidth="1"/>
    <col min="6908" max="6912" width="14.85546875" style="10" customWidth="1"/>
    <col min="6913" max="6913" width="31.28515625" style="10" customWidth="1"/>
    <col min="6914" max="6914" width="16.28515625" style="10" customWidth="1"/>
    <col min="6915" max="6919" width="9.140625" style="10" customWidth="1"/>
    <col min="6920" max="6920" width="33.140625" style="10" customWidth="1"/>
    <col min="6921" max="6921" width="42.28515625" style="10" customWidth="1"/>
    <col min="6922" max="6922" width="61.28515625" style="10" customWidth="1"/>
    <col min="6923" max="7161" width="7.85546875" style="10"/>
    <col min="7162" max="7162" width="9.140625" style="10" customWidth="1"/>
    <col min="7163" max="7163" width="54.42578125" style="10" customWidth="1"/>
    <col min="7164" max="7168" width="14.85546875" style="10" customWidth="1"/>
    <col min="7169" max="7169" width="31.28515625" style="10" customWidth="1"/>
    <col min="7170" max="7170" width="16.28515625" style="10" customWidth="1"/>
    <col min="7171" max="7175" width="9.140625" style="10" customWidth="1"/>
    <col min="7176" max="7176" width="33.140625" style="10" customWidth="1"/>
    <col min="7177" max="7177" width="42.28515625" style="10" customWidth="1"/>
    <col min="7178" max="7178" width="61.28515625" style="10" customWidth="1"/>
    <col min="7179" max="7417" width="7.85546875" style="10"/>
    <col min="7418" max="7418" width="9.140625" style="10" customWidth="1"/>
    <col min="7419" max="7419" width="54.42578125" style="10" customWidth="1"/>
    <col min="7420" max="7424" width="14.85546875" style="10" customWidth="1"/>
    <col min="7425" max="7425" width="31.28515625" style="10" customWidth="1"/>
    <col min="7426" max="7426" width="16.28515625" style="10" customWidth="1"/>
    <col min="7427" max="7431" width="9.140625" style="10" customWidth="1"/>
    <col min="7432" max="7432" width="33.140625" style="10" customWidth="1"/>
    <col min="7433" max="7433" width="42.28515625" style="10" customWidth="1"/>
    <col min="7434" max="7434" width="61.28515625" style="10" customWidth="1"/>
    <col min="7435" max="7673" width="7.85546875" style="10"/>
    <col min="7674" max="7674" width="9.140625" style="10" customWidth="1"/>
    <col min="7675" max="7675" width="54.42578125" style="10" customWidth="1"/>
    <col min="7676" max="7680" width="14.85546875" style="10" customWidth="1"/>
    <col min="7681" max="7681" width="31.28515625" style="10" customWidth="1"/>
    <col min="7682" max="7682" width="16.28515625" style="10" customWidth="1"/>
    <col min="7683" max="7687" width="9.140625" style="10" customWidth="1"/>
    <col min="7688" max="7688" width="33.140625" style="10" customWidth="1"/>
    <col min="7689" max="7689" width="42.28515625" style="10" customWidth="1"/>
    <col min="7690" max="7690" width="61.28515625" style="10" customWidth="1"/>
    <col min="7691" max="7929" width="7.85546875" style="10"/>
    <col min="7930" max="7930" width="9.140625" style="10" customWidth="1"/>
    <col min="7931" max="7931" width="54.42578125" style="10" customWidth="1"/>
    <col min="7932" max="7936" width="14.85546875" style="10" customWidth="1"/>
    <col min="7937" max="7937" width="31.28515625" style="10" customWidth="1"/>
    <col min="7938" max="7938" width="16.28515625" style="10" customWidth="1"/>
    <col min="7939" max="7943" width="9.140625" style="10" customWidth="1"/>
    <col min="7944" max="7944" width="33.140625" style="10" customWidth="1"/>
    <col min="7945" max="7945" width="42.28515625" style="10" customWidth="1"/>
    <col min="7946" max="7946" width="61.28515625" style="10" customWidth="1"/>
    <col min="7947" max="8185" width="7.85546875" style="10"/>
    <col min="8186" max="8186" width="9.140625" style="10" customWidth="1"/>
    <col min="8187" max="8187" width="54.42578125" style="10" customWidth="1"/>
    <col min="8188" max="8192" width="14.85546875" style="10" customWidth="1"/>
    <col min="8193" max="8193" width="31.28515625" style="10" customWidth="1"/>
    <col min="8194" max="8194" width="16.28515625" style="10" customWidth="1"/>
    <col min="8195" max="8199" width="9.140625" style="10" customWidth="1"/>
    <col min="8200" max="8200" width="33.140625" style="10" customWidth="1"/>
    <col min="8201" max="8201" width="42.28515625" style="10" customWidth="1"/>
    <col min="8202" max="8202" width="61.28515625" style="10" customWidth="1"/>
    <col min="8203" max="8441" width="7.85546875" style="10"/>
    <col min="8442" max="8442" width="9.140625" style="10" customWidth="1"/>
    <col min="8443" max="8443" width="54.42578125" style="10" customWidth="1"/>
    <col min="8444" max="8448" width="14.85546875" style="10" customWidth="1"/>
    <col min="8449" max="8449" width="31.28515625" style="10" customWidth="1"/>
    <col min="8450" max="8450" width="16.28515625" style="10" customWidth="1"/>
    <col min="8451" max="8455" width="9.140625" style="10" customWidth="1"/>
    <col min="8456" max="8456" width="33.140625" style="10" customWidth="1"/>
    <col min="8457" max="8457" width="42.28515625" style="10" customWidth="1"/>
    <col min="8458" max="8458" width="61.28515625" style="10" customWidth="1"/>
    <col min="8459" max="8697" width="7.85546875" style="10"/>
    <col min="8698" max="8698" width="9.140625" style="10" customWidth="1"/>
    <col min="8699" max="8699" width="54.42578125" style="10" customWidth="1"/>
    <col min="8700" max="8704" width="14.85546875" style="10" customWidth="1"/>
    <col min="8705" max="8705" width="31.28515625" style="10" customWidth="1"/>
    <col min="8706" max="8706" width="16.28515625" style="10" customWidth="1"/>
    <col min="8707" max="8711" width="9.140625" style="10" customWidth="1"/>
    <col min="8712" max="8712" width="33.140625" style="10" customWidth="1"/>
    <col min="8713" max="8713" width="42.28515625" style="10" customWidth="1"/>
    <col min="8714" max="8714" width="61.28515625" style="10" customWidth="1"/>
    <col min="8715" max="8953" width="7.85546875" style="10"/>
    <col min="8954" max="8954" width="9.140625" style="10" customWidth="1"/>
    <col min="8955" max="8955" width="54.42578125" style="10" customWidth="1"/>
    <col min="8956" max="8960" width="14.85546875" style="10" customWidth="1"/>
    <col min="8961" max="8961" width="31.28515625" style="10" customWidth="1"/>
    <col min="8962" max="8962" width="16.28515625" style="10" customWidth="1"/>
    <col min="8963" max="8967" width="9.140625" style="10" customWidth="1"/>
    <col min="8968" max="8968" width="33.140625" style="10" customWidth="1"/>
    <col min="8969" max="8969" width="42.28515625" style="10" customWidth="1"/>
    <col min="8970" max="8970" width="61.28515625" style="10" customWidth="1"/>
    <col min="8971" max="9209" width="7.85546875" style="10"/>
    <col min="9210" max="9210" width="9.140625" style="10" customWidth="1"/>
    <col min="9211" max="9211" width="54.42578125" style="10" customWidth="1"/>
    <col min="9212" max="9216" width="14.85546875" style="10" customWidth="1"/>
    <col min="9217" max="9217" width="31.28515625" style="10" customWidth="1"/>
    <col min="9218" max="9218" width="16.28515625" style="10" customWidth="1"/>
    <col min="9219" max="9223" width="9.140625" style="10" customWidth="1"/>
    <col min="9224" max="9224" width="33.140625" style="10" customWidth="1"/>
    <col min="9225" max="9225" width="42.28515625" style="10" customWidth="1"/>
    <col min="9226" max="9226" width="61.28515625" style="10" customWidth="1"/>
    <col min="9227" max="9465" width="7.85546875" style="10"/>
    <col min="9466" max="9466" width="9.140625" style="10" customWidth="1"/>
    <col min="9467" max="9467" width="54.42578125" style="10" customWidth="1"/>
    <col min="9468" max="9472" width="14.85546875" style="10" customWidth="1"/>
    <col min="9473" max="9473" width="31.28515625" style="10" customWidth="1"/>
    <col min="9474" max="9474" width="16.28515625" style="10" customWidth="1"/>
    <col min="9475" max="9479" width="9.140625" style="10" customWidth="1"/>
    <col min="9480" max="9480" width="33.140625" style="10" customWidth="1"/>
    <col min="9481" max="9481" width="42.28515625" style="10" customWidth="1"/>
    <col min="9482" max="9482" width="61.28515625" style="10" customWidth="1"/>
    <col min="9483" max="9721" width="7.85546875" style="10"/>
    <col min="9722" max="9722" width="9.140625" style="10" customWidth="1"/>
    <col min="9723" max="9723" width="54.42578125" style="10" customWidth="1"/>
    <col min="9724" max="9728" width="14.85546875" style="10" customWidth="1"/>
    <col min="9729" max="9729" width="31.28515625" style="10" customWidth="1"/>
    <col min="9730" max="9730" width="16.28515625" style="10" customWidth="1"/>
    <col min="9731" max="9735" width="9.140625" style="10" customWidth="1"/>
    <col min="9736" max="9736" width="33.140625" style="10" customWidth="1"/>
    <col min="9737" max="9737" width="42.28515625" style="10" customWidth="1"/>
    <col min="9738" max="9738" width="61.28515625" style="10" customWidth="1"/>
    <col min="9739" max="9977" width="7.85546875" style="10"/>
    <col min="9978" max="9978" width="9.140625" style="10" customWidth="1"/>
    <col min="9979" max="9979" width="54.42578125" style="10" customWidth="1"/>
    <col min="9980" max="9984" width="14.85546875" style="10" customWidth="1"/>
    <col min="9985" max="9985" width="31.28515625" style="10" customWidth="1"/>
    <col min="9986" max="9986" width="16.28515625" style="10" customWidth="1"/>
    <col min="9987" max="9991" width="9.140625" style="10" customWidth="1"/>
    <col min="9992" max="9992" width="33.140625" style="10" customWidth="1"/>
    <col min="9993" max="9993" width="42.28515625" style="10" customWidth="1"/>
    <col min="9994" max="9994" width="61.28515625" style="10" customWidth="1"/>
    <col min="9995" max="10233" width="7.85546875" style="10"/>
    <col min="10234" max="10234" width="9.140625" style="10" customWidth="1"/>
    <col min="10235" max="10235" width="54.42578125" style="10" customWidth="1"/>
    <col min="10236" max="10240" width="14.85546875" style="10" customWidth="1"/>
    <col min="10241" max="10241" width="31.28515625" style="10" customWidth="1"/>
    <col min="10242" max="10242" width="16.28515625" style="10" customWidth="1"/>
    <col min="10243" max="10247" width="9.140625" style="10" customWidth="1"/>
    <col min="10248" max="10248" width="33.140625" style="10" customWidth="1"/>
    <col min="10249" max="10249" width="42.28515625" style="10" customWidth="1"/>
    <col min="10250" max="10250" width="61.28515625" style="10" customWidth="1"/>
    <col min="10251" max="10489" width="7.85546875" style="10"/>
    <col min="10490" max="10490" width="9.140625" style="10" customWidth="1"/>
    <col min="10491" max="10491" width="54.42578125" style="10" customWidth="1"/>
    <col min="10492" max="10496" width="14.85546875" style="10" customWidth="1"/>
    <col min="10497" max="10497" width="31.28515625" style="10" customWidth="1"/>
    <col min="10498" max="10498" width="16.28515625" style="10" customWidth="1"/>
    <col min="10499" max="10503" width="9.140625" style="10" customWidth="1"/>
    <col min="10504" max="10504" width="33.140625" style="10" customWidth="1"/>
    <col min="10505" max="10505" width="42.28515625" style="10" customWidth="1"/>
    <col min="10506" max="10506" width="61.28515625" style="10" customWidth="1"/>
    <col min="10507" max="10745" width="7.85546875" style="10"/>
    <col min="10746" max="10746" width="9.140625" style="10" customWidth="1"/>
    <col min="10747" max="10747" width="54.42578125" style="10" customWidth="1"/>
    <col min="10748" max="10752" width="14.85546875" style="10" customWidth="1"/>
    <col min="10753" max="10753" width="31.28515625" style="10" customWidth="1"/>
    <col min="10754" max="10754" width="16.28515625" style="10" customWidth="1"/>
    <col min="10755" max="10759" width="9.140625" style="10" customWidth="1"/>
    <col min="10760" max="10760" width="33.140625" style="10" customWidth="1"/>
    <col min="10761" max="10761" width="42.28515625" style="10" customWidth="1"/>
    <col min="10762" max="10762" width="61.28515625" style="10" customWidth="1"/>
    <col min="10763" max="11001" width="7.85546875" style="10"/>
    <col min="11002" max="11002" width="9.140625" style="10" customWidth="1"/>
    <col min="11003" max="11003" width="54.42578125" style="10" customWidth="1"/>
    <col min="11004" max="11008" width="14.85546875" style="10" customWidth="1"/>
    <col min="11009" max="11009" width="31.28515625" style="10" customWidth="1"/>
    <col min="11010" max="11010" width="16.28515625" style="10" customWidth="1"/>
    <col min="11011" max="11015" width="9.140625" style="10" customWidth="1"/>
    <col min="11016" max="11016" width="33.140625" style="10" customWidth="1"/>
    <col min="11017" max="11017" width="42.28515625" style="10" customWidth="1"/>
    <col min="11018" max="11018" width="61.28515625" style="10" customWidth="1"/>
    <col min="11019" max="11257" width="7.85546875" style="10"/>
    <col min="11258" max="11258" width="9.140625" style="10" customWidth="1"/>
    <col min="11259" max="11259" width="54.42578125" style="10" customWidth="1"/>
    <col min="11260" max="11264" width="14.85546875" style="10" customWidth="1"/>
    <col min="11265" max="11265" width="31.28515625" style="10" customWidth="1"/>
    <col min="11266" max="11266" width="16.28515625" style="10" customWidth="1"/>
    <col min="11267" max="11271" width="9.140625" style="10" customWidth="1"/>
    <col min="11272" max="11272" width="33.140625" style="10" customWidth="1"/>
    <col min="11273" max="11273" width="42.28515625" style="10" customWidth="1"/>
    <col min="11274" max="11274" width="61.28515625" style="10" customWidth="1"/>
    <col min="11275" max="11513" width="7.85546875" style="10"/>
    <col min="11514" max="11514" width="9.140625" style="10" customWidth="1"/>
    <col min="11515" max="11515" width="54.42578125" style="10" customWidth="1"/>
    <col min="11516" max="11520" width="14.85546875" style="10" customWidth="1"/>
    <col min="11521" max="11521" width="31.28515625" style="10" customWidth="1"/>
    <col min="11522" max="11522" width="16.28515625" style="10" customWidth="1"/>
    <col min="11523" max="11527" width="9.140625" style="10" customWidth="1"/>
    <col min="11528" max="11528" width="33.140625" style="10" customWidth="1"/>
    <col min="11529" max="11529" width="42.28515625" style="10" customWidth="1"/>
    <col min="11530" max="11530" width="61.28515625" style="10" customWidth="1"/>
    <col min="11531" max="11769" width="7.85546875" style="10"/>
    <col min="11770" max="11770" width="9.140625" style="10" customWidth="1"/>
    <col min="11771" max="11771" width="54.42578125" style="10" customWidth="1"/>
    <col min="11772" max="11776" width="14.85546875" style="10" customWidth="1"/>
    <col min="11777" max="11777" width="31.28515625" style="10" customWidth="1"/>
    <col min="11778" max="11778" width="16.28515625" style="10" customWidth="1"/>
    <col min="11779" max="11783" width="9.140625" style="10" customWidth="1"/>
    <col min="11784" max="11784" width="33.140625" style="10" customWidth="1"/>
    <col min="11785" max="11785" width="42.28515625" style="10" customWidth="1"/>
    <col min="11786" max="11786" width="61.28515625" style="10" customWidth="1"/>
    <col min="11787" max="12025" width="7.85546875" style="10"/>
    <col min="12026" max="12026" width="9.140625" style="10" customWidth="1"/>
    <col min="12027" max="12027" width="54.42578125" style="10" customWidth="1"/>
    <col min="12028" max="12032" width="14.85546875" style="10" customWidth="1"/>
    <col min="12033" max="12033" width="31.28515625" style="10" customWidth="1"/>
    <col min="12034" max="12034" width="16.28515625" style="10" customWidth="1"/>
    <col min="12035" max="12039" width="9.140625" style="10" customWidth="1"/>
    <col min="12040" max="12040" width="33.140625" style="10" customWidth="1"/>
    <col min="12041" max="12041" width="42.28515625" style="10" customWidth="1"/>
    <col min="12042" max="12042" width="61.28515625" style="10" customWidth="1"/>
    <col min="12043" max="12281" width="7.85546875" style="10"/>
    <col min="12282" max="12282" width="9.140625" style="10" customWidth="1"/>
    <col min="12283" max="12283" width="54.42578125" style="10" customWidth="1"/>
    <col min="12284" max="12288" width="14.85546875" style="10" customWidth="1"/>
    <col min="12289" max="12289" width="31.28515625" style="10" customWidth="1"/>
    <col min="12290" max="12290" width="16.28515625" style="10" customWidth="1"/>
    <col min="12291" max="12295" width="9.140625" style="10" customWidth="1"/>
    <col min="12296" max="12296" width="33.140625" style="10" customWidth="1"/>
    <col min="12297" max="12297" width="42.28515625" style="10" customWidth="1"/>
    <col min="12298" max="12298" width="61.28515625" style="10" customWidth="1"/>
    <col min="12299" max="12537" width="7.85546875" style="10"/>
    <col min="12538" max="12538" width="9.140625" style="10" customWidth="1"/>
    <col min="12539" max="12539" width="54.42578125" style="10" customWidth="1"/>
    <col min="12540" max="12544" width="14.85546875" style="10" customWidth="1"/>
    <col min="12545" max="12545" width="31.28515625" style="10" customWidth="1"/>
    <col min="12546" max="12546" width="16.28515625" style="10" customWidth="1"/>
    <col min="12547" max="12551" width="9.140625" style="10" customWidth="1"/>
    <col min="12552" max="12552" width="33.140625" style="10" customWidth="1"/>
    <col min="12553" max="12553" width="42.28515625" style="10" customWidth="1"/>
    <col min="12554" max="12554" width="61.28515625" style="10" customWidth="1"/>
    <col min="12555" max="12793" width="7.85546875" style="10"/>
    <col min="12794" max="12794" width="9.140625" style="10" customWidth="1"/>
    <col min="12795" max="12795" width="54.42578125" style="10" customWidth="1"/>
    <col min="12796" max="12800" width="14.85546875" style="10" customWidth="1"/>
    <col min="12801" max="12801" width="31.28515625" style="10" customWidth="1"/>
    <col min="12802" max="12802" width="16.28515625" style="10" customWidth="1"/>
    <col min="12803" max="12807" width="9.140625" style="10" customWidth="1"/>
    <col min="12808" max="12808" width="33.140625" style="10" customWidth="1"/>
    <col min="12809" max="12809" width="42.28515625" style="10" customWidth="1"/>
    <col min="12810" max="12810" width="61.28515625" style="10" customWidth="1"/>
    <col min="12811" max="13049" width="7.85546875" style="10"/>
    <col min="13050" max="13050" width="9.140625" style="10" customWidth="1"/>
    <col min="13051" max="13051" width="54.42578125" style="10" customWidth="1"/>
    <col min="13052" max="13056" width="14.85546875" style="10" customWidth="1"/>
    <col min="13057" max="13057" width="31.28515625" style="10" customWidth="1"/>
    <col min="13058" max="13058" width="16.28515625" style="10" customWidth="1"/>
    <col min="13059" max="13063" width="9.140625" style="10" customWidth="1"/>
    <col min="13064" max="13064" width="33.140625" style="10" customWidth="1"/>
    <col min="13065" max="13065" width="42.28515625" style="10" customWidth="1"/>
    <col min="13066" max="13066" width="61.28515625" style="10" customWidth="1"/>
    <col min="13067" max="13305" width="7.85546875" style="10"/>
    <col min="13306" max="13306" width="9.140625" style="10" customWidth="1"/>
    <col min="13307" max="13307" width="54.42578125" style="10" customWidth="1"/>
    <col min="13308" max="13312" width="14.85546875" style="10" customWidth="1"/>
    <col min="13313" max="13313" width="31.28515625" style="10" customWidth="1"/>
    <col min="13314" max="13314" width="16.28515625" style="10" customWidth="1"/>
    <col min="13315" max="13319" width="9.140625" style="10" customWidth="1"/>
    <col min="13320" max="13320" width="33.140625" style="10" customWidth="1"/>
    <col min="13321" max="13321" width="42.28515625" style="10" customWidth="1"/>
    <col min="13322" max="13322" width="61.28515625" style="10" customWidth="1"/>
    <col min="13323" max="13561" width="7.85546875" style="10"/>
    <col min="13562" max="13562" width="9.140625" style="10" customWidth="1"/>
    <col min="13563" max="13563" width="54.42578125" style="10" customWidth="1"/>
    <col min="13564" max="13568" width="14.85546875" style="10" customWidth="1"/>
    <col min="13569" max="13569" width="31.28515625" style="10" customWidth="1"/>
    <col min="13570" max="13570" width="16.28515625" style="10" customWidth="1"/>
    <col min="13571" max="13575" width="9.140625" style="10" customWidth="1"/>
    <col min="13576" max="13576" width="33.140625" style="10" customWidth="1"/>
    <col min="13577" max="13577" width="42.28515625" style="10" customWidth="1"/>
    <col min="13578" max="13578" width="61.28515625" style="10" customWidth="1"/>
    <col min="13579" max="13817" width="7.85546875" style="10"/>
    <col min="13818" max="13818" width="9.140625" style="10" customWidth="1"/>
    <col min="13819" max="13819" width="54.42578125" style="10" customWidth="1"/>
    <col min="13820" max="13824" width="14.85546875" style="10" customWidth="1"/>
    <col min="13825" max="13825" width="31.28515625" style="10" customWidth="1"/>
    <col min="13826" max="13826" width="16.28515625" style="10" customWidth="1"/>
    <col min="13827" max="13831" width="9.140625" style="10" customWidth="1"/>
    <col min="13832" max="13832" width="33.140625" style="10" customWidth="1"/>
    <col min="13833" max="13833" width="42.28515625" style="10" customWidth="1"/>
    <col min="13834" max="13834" width="61.28515625" style="10" customWidth="1"/>
    <col min="13835" max="14073" width="7.85546875" style="10"/>
    <col min="14074" max="14074" width="9.140625" style="10" customWidth="1"/>
    <col min="14075" max="14075" width="54.42578125" style="10" customWidth="1"/>
    <col min="14076" max="14080" width="14.85546875" style="10" customWidth="1"/>
    <col min="14081" max="14081" width="31.28515625" style="10" customWidth="1"/>
    <col min="14082" max="14082" width="16.28515625" style="10" customWidth="1"/>
    <col min="14083" max="14087" width="9.140625" style="10" customWidth="1"/>
    <col min="14088" max="14088" width="33.140625" style="10" customWidth="1"/>
    <col min="14089" max="14089" width="42.28515625" style="10" customWidth="1"/>
    <col min="14090" max="14090" width="61.28515625" style="10" customWidth="1"/>
    <col min="14091" max="14329" width="7.85546875" style="10"/>
    <col min="14330" max="14330" width="9.140625" style="10" customWidth="1"/>
    <col min="14331" max="14331" width="54.42578125" style="10" customWidth="1"/>
    <col min="14332" max="14336" width="14.85546875" style="10" customWidth="1"/>
    <col min="14337" max="14337" width="31.28515625" style="10" customWidth="1"/>
    <col min="14338" max="14338" width="16.28515625" style="10" customWidth="1"/>
    <col min="14339" max="14343" width="9.140625" style="10" customWidth="1"/>
    <col min="14344" max="14344" width="33.140625" style="10" customWidth="1"/>
    <col min="14345" max="14345" width="42.28515625" style="10" customWidth="1"/>
    <col min="14346" max="14346" width="61.28515625" style="10" customWidth="1"/>
    <col min="14347" max="14585" width="7.85546875" style="10"/>
    <col min="14586" max="14586" width="9.140625" style="10" customWidth="1"/>
    <col min="14587" max="14587" width="54.42578125" style="10" customWidth="1"/>
    <col min="14588" max="14592" width="14.85546875" style="10" customWidth="1"/>
    <col min="14593" max="14593" width="31.28515625" style="10" customWidth="1"/>
    <col min="14594" max="14594" width="16.28515625" style="10" customWidth="1"/>
    <col min="14595" max="14599" width="9.140625" style="10" customWidth="1"/>
    <col min="14600" max="14600" width="33.140625" style="10" customWidth="1"/>
    <col min="14601" max="14601" width="42.28515625" style="10" customWidth="1"/>
    <col min="14602" max="14602" width="61.28515625" style="10" customWidth="1"/>
    <col min="14603" max="14841" width="7.85546875" style="10"/>
    <col min="14842" max="14842" width="9.140625" style="10" customWidth="1"/>
    <col min="14843" max="14843" width="54.42578125" style="10" customWidth="1"/>
    <col min="14844" max="14848" width="14.85546875" style="10" customWidth="1"/>
    <col min="14849" max="14849" width="31.28515625" style="10" customWidth="1"/>
    <col min="14850" max="14850" width="16.28515625" style="10" customWidth="1"/>
    <col min="14851" max="14855" width="9.140625" style="10" customWidth="1"/>
    <col min="14856" max="14856" width="33.140625" style="10" customWidth="1"/>
    <col min="14857" max="14857" width="42.28515625" style="10" customWidth="1"/>
    <col min="14858" max="14858" width="61.28515625" style="10" customWidth="1"/>
    <col min="14859" max="15097" width="7.85546875" style="10"/>
    <col min="15098" max="15098" width="9.140625" style="10" customWidth="1"/>
    <col min="15099" max="15099" width="54.42578125" style="10" customWidth="1"/>
    <col min="15100" max="15104" width="14.85546875" style="10" customWidth="1"/>
    <col min="15105" max="15105" width="31.28515625" style="10" customWidth="1"/>
    <col min="15106" max="15106" width="16.28515625" style="10" customWidth="1"/>
    <col min="15107" max="15111" width="9.140625" style="10" customWidth="1"/>
    <col min="15112" max="15112" width="33.140625" style="10" customWidth="1"/>
    <col min="15113" max="15113" width="42.28515625" style="10" customWidth="1"/>
    <col min="15114" max="15114" width="61.28515625" style="10" customWidth="1"/>
    <col min="15115" max="15353" width="7.85546875" style="10"/>
    <col min="15354" max="15354" width="9.140625" style="10" customWidth="1"/>
    <col min="15355" max="15355" width="54.42578125" style="10" customWidth="1"/>
    <col min="15356" max="15360" width="14.85546875" style="10" customWidth="1"/>
    <col min="15361" max="15361" width="31.28515625" style="10" customWidth="1"/>
    <col min="15362" max="15362" width="16.28515625" style="10" customWidth="1"/>
    <col min="15363" max="15367" width="9.140625" style="10" customWidth="1"/>
    <col min="15368" max="15368" width="33.140625" style="10" customWidth="1"/>
    <col min="15369" max="15369" width="42.28515625" style="10" customWidth="1"/>
    <col min="15370" max="15370" width="61.28515625" style="10" customWidth="1"/>
    <col min="15371" max="15609" width="7.85546875" style="10"/>
    <col min="15610" max="15610" width="9.140625" style="10" customWidth="1"/>
    <col min="15611" max="15611" width="54.42578125" style="10" customWidth="1"/>
    <col min="15612" max="15616" width="14.85546875" style="10" customWidth="1"/>
    <col min="15617" max="15617" width="31.28515625" style="10" customWidth="1"/>
    <col min="15618" max="15618" width="16.28515625" style="10" customWidth="1"/>
    <col min="15619" max="15623" width="9.140625" style="10" customWidth="1"/>
    <col min="15624" max="15624" width="33.140625" style="10" customWidth="1"/>
    <col min="15625" max="15625" width="42.28515625" style="10" customWidth="1"/>
    <col min="15626" max="15626" width="61.28515625" style="10" customWidth="1"/>
    <col min="15627" max="15865" width="7.85546875" style="10"/>
    <col min="15866" max="15866" width="9.140625" style="10" customWidth="1"/>
    <col min="15867" max="15867" width="54.42578125" style="10" customWidth="1"/>
    <col min="15868" max="15872" width="14.85546875" style="10" customWidth="1"/>
    <col min="15873" max="15873" width="31.28515625" style="10" customWidth="1"/>
    <col min="15874" max="15874" width="16.28515625" style="10" customWidth="1"/>
    <col min="15875" max="15879" width="9.140625" style="10" customWidth="1"/>
    <col min="15880" max="15880" width="33.140625" style="10" customWidth="1"/>
    <col min="15881" max="15881" width="42.28515625" style="10" customWidth="1"/>
    <col min="15882" max="15882" width="61.28515625" style="10" customWidth="1"/>
    <col min="15883" max="16121" width="7.85546875" style="10"/>
    <col min="16122" max="16122" width="9.140625" style="10" customWidth="1"/>
    <col min="16123" max="16123" width="54.42578125" style="10" customWidth="1"/>
    <col min="16124" max="16128" width="14.85546875" style="10" customWidth="1"/>
    <col min="16129" max="16129" width="31.28515625" style="10" customWidth="1"/>
    <col min="16130" max="16130" width="16.28515625" style="10" customWidth="1"/>
    <col min="16131" max="16135" width="9.140625" style="10" customWidth="1"/>
    <col min="16136" max="16136" width="33.140625" style="10" customWidth="1"/>
    <col min="16137" max="16137" width="42.28515625" style="10" customWidth="1"/>
    <col min="16138" max="16138" width="61.28515625" style="10" customWidth="1"/>
    <col min="16139" max="16384" width="7.85546875" style="10"/>
  </cols>
  <sheetData>
    <row r="1" spans="1:20" ht="15.75" customHeight="1" x14ac:dyDescent="0.25">
      <c r="A1" s="194" t="str">
        <f>+TỔNG!A1</f>
        <v>HỘI ĐỒNG NHÂN DÂN</v>
      </c>
      <c r="B1" s="194"/>
      <c r="C1" s="194"/>
      <c r="D1" s="194"/>
      <c r="E1" s="194"/>
      <c r="F1" s="195" t="s">
        <v>0</v>
      </c>
      <c r="G1" s="195"/>
      <c r="H1" s="195"/>
      <c r="I1" s="195"/>
      <c r="J1" s="195"/>
      <c r="K1" s="195"/>
      <c r="L1" s="195"/>
      <c r="M1" s="195"/>
      <c r="N1" s="195"/>
      <c r="O1" s="195"/>
    </row>
    <row r="2" spans="1:20" ht="15.75" customHeight="1" x14ac:dyDescent="0.25">
      <c r="A2" s="195" t="str">
        <f>+TỔNG!A2</f>
        <v>TỈNH HÀ TĨNH</v>
      </c>
      <c r="B2" s="195"/>
      <c r="C2" s="195"/>
      <c r="D2" s="195"/>
      <c r="E2" s="195"/>
      <c r="F2" s="195" t="s">
        <v>1</v>
      </c>
      <c r="G2" s="195"/>
      <c r="H2" s="195"/>
      <c r="I2" s="195"/>
      <c r="J2" s="195"/>
      <c r="K2" s="195"/>
      <c r="L2" s="195"/>
      <c r="M2" s="195"/>
      <c r="N2" s="195"/>
      <c r="O2" s="195"/>
    </row>
    <row r="3" spans="1:20" x14ac:dyDescent="0.25">
      <c r="A3" s="196"/>
      <c r="B3" s="196"/>
      <c r="C3" s="196"/>
      <c r="D3" s="196"/>
      <c r="E3" s="196"/>
      <c r="F3" s="196"/>
      <c r="G3" s="196"/>
      <c r="H3" s="196"/>
      <c r="I3" s="196"/>
      <c r="J3" s="196"/>
      <c r="K3" s="196"/>
      <c r="L3" s="196"/>
      <c r="M3" s="196"/>
      <c r="N3" s="196"/>
      <c r="O3" s="196"/>
    </row>
    <row r="4" spans="1:20" s="62" customFormat="1" x14ac:dyDescent="0.25">
      <c r="A4" s="184" t="s">
        <v>100</v>
      </c>
      <c r="B4" s="184"/>
      <c r="C4" s="184"/>
      <c r="D4" s="184"/>
      <c r="E4" s="184"/>
      <c r="F4" s="184"/>
      <c r="G4" s="184"/>
      <c r="H4" s="184"/>
      <c r="I4" s="184"/>
      <c r="J4" s="184"/>
      <c r="K4" s="184"/>
      <c r="L4" s="184"/>
      <c r="M4" s="184"/>
      <c r="N4" s="184"/>
      <c r="O4" s="184"/>
    </row>
    <row r="5" spans="1:20" s="62" customFormat="1" ht="18.75" customHeight="1" x14ac:dyDescent="0.25">
      <c r="A5" s="185" t="str">
        <f>+TỔNG!A5</f>
        <v>(Kèm theo Nghị quyết số:…./NQ-HĐND ngày …./10/2021 của Hội đồng nhân dân tỉnh)</v>
      </c>
      <c r="B5" s="185"/>
      <c r="C5" s="185"/>
      <c r="D5" s="185"/>
      <c r="E5" s="185"/>
      <c r="F5" s="185"/>
      <c r="G5" s="185"/>
      <c r="H5" s="185"/>
      <c r="I5" s="185"/>
      <c r="J5" s="185"/>
      <c r="K5" s="185"/>
      <c r="L5" s="185"/>
      <c r="M5" s="185"/>
      <c r="N5" s="185"/>
      <c r="O5" s="185"/>
    </row>
    <row r="6" spans="1:20" ht="15" customHeight="1" x14ac:dyDescent="0.25">
      <c r="A6" s="199"/>
      <c r="B6" s="199"/>
      <c r="C6" s="199"/>
      <c r="D6" s="199"/>
      <c r="E6" s="199"/>
      <c r="F6" s="199"/>
      <c r="G6" s="199"/>
      <c r="H6" s="199"/>
      <c r="I6" s="199"/>
      <c r="J6" s="199"/>
      <c r="K6" s="199"/>
      <c r="L6" s="199"/>
      <c r="M6" s="199"/>
      <c r="N6" s="199"/>
      <c r="O6" s="199"/>
    </row>
    <row r="7" spans="1:20" s="1" customFormat="1" ht="20.25" customHeight="1" x14ac:dyDescent="0.25">
      <c r="A7" s="200" t="s">
        <v>2</v>
      </c>
      <c r="B7" s="198" t="s">
        <v>3</v>
      </c>
      <c r="C7" s="198" t="s">
        <v>4</v>
      </c>
      <c r="D7" s="198" t="s">
        <v>5</v>
      </c>
      <c r="E7" s="198"/>
      <c r="F7" s="198"/>
      <c r="G7" s="198"/>
      <c r="H7" s="198" t="s">
        <v>40</v>
      </c>
      <c r="I7" s="198" t="s">
        <v>6</v>
      </c>
      <c r="J7" s="198" t="s">
        <v>7</v>
      </c>
      <c r="K7" s="198"/>
      <c r="L7" s="198"/>
      <c r="M7" s="198"/>
      <c r="N7" s="198"/>
      <c r="O7" s="198" t="s">
        <v>8</v>
      </c>
    </row>
    <row r="8" spans="1:20" s="1" customFormat="1" ht="84.75" customHeight="1" x14ac:dyDescent="0.25">
      <c r="A8" s="200"/>
      <c r="B8" s="198"/>
      <c r="C8" s="198"/>
      <c r="D8" s="47" t="s">
        <v>9</v>
      </c>
      <c r="E8" s="47" t="s">
        <v>10</v>
      </c>
      <c r="F8" s="47" t="s">
        <v>11</v>
      </c>
      <c r="G8" s="47" t="s">
        <v>12</v>
      </c>
      <c r="H8" s="198"/>
      <c r="I8" s="198"/>
      <c r="J8" s="47" t="s">
        <v>13</v>
      </c>
      <c r="K8" s="47" t="s">
        <v>14</v>
      </c>
      <c r="L8" s="47" t="s">
        <v>15</v>
      </c>
      <c r="M8" s="47" t="s">
        <v>16</v>
      </c>
      <c r="N8" s="47" t="s">
        <v>41</v>
      </c>
      <c r="O8" s="198"/>
    </row>
    <row r="9" spans="1:20" s="2" customFormat="1" ht="34.5" customHeight="1" x14ac:dyDescent="0.25">
      <c r="A9" s="3">
        <v>-1</v>
      </c>
      <c r="B9" s="3">
        <v>-2</v>
      </c>
      <c r="C9" s="3" t="s">
        <v>17</v>
      </c>
      <c r="D9" s="3">
        <v>-4</v>
      </c>
      <c r="E9" s="3">
        <v>-5</v>
      </c>
      <c r="F9" s="3">
        <v>-6</v>
      </c>
      <c r="G9" s="3">
        <v>-7</v>
      </c>
      <c r="H9" s="3">
        <v>-8</v>
      </c>
      <c r="I9" s="3" t="s">
        <v>39</v>
      </c>
      <c r="J9" s="3">
        <v>-10</v>
      </c>
      <c r="K9" s="3">
        <v>-11</v>
      </c>
      <c r="L9" s="3">
        <v>-12</v>
      </c>
      <c r="M9" s="3">
        <v>-13</v>
      </c>
      <c r="N9" s="3">
        <v>-14</v>
      </c>
      <c r="O9" s="3">
        <v>-15</v>
      </c>
    </row>
    <row r="10" spans="1:20" s="79" customFormat="1" ht="24.75" customHeight="1" x14ac:dyDescent="0.25">
      <c r="A10" s="72" t="s">
        <v>18</v>
      </c>
      <c r="B10" s="73" t="s">
        <v>80</v>
      </c>
      <c r="C10" s="60">
        <f>SUM(C11:C11)</f>
        <v>0.3</v>
      </c>
      <c r="D10" s="74"/>
      <c r="E10" s="75"/>
      <c r="F10" s="75"/>
      <c r="G10" s="60">
        <f>SUM(G11:G11)</f>
        <v>0.3</v>
      </c>
      <c r="H10" s="75"/>
      <c r="I10" s="76">
        <f>SUM(I11:I11)</f>
        <v>15</v>
      </c>
      <c r="J10" s="76"/>
      <c r="K10" s="76">
        <f>SUM(K11:K11)</f>
        <v>0</v>
      </c>
      <c r="L10" s="76">
        <f>SUM(L11:L11)</f>
        <v>15</v>
      </c>
      <c r="M10" s="76"/>
      <c r="N10" s="77"/>
      <c r="O10" s="75"/>
      <c r="P10" s="78"/>
    </row>
    <row r="11" spans="1:20" s="87" customFormat="1" ht="120" x14ac:dyDescent="0.25">
      <c r="A11" s="80">
        <v>1</v>
      </c>
      <c r="B11" s="81" t="s">
        <v>129</v>
      </c>
      <c r="C11" s="61">
        <f>+G11</f>
        <v>0.3</v>
      </c>
      <c r="D11" s="82"/>
      <c r="E11" s="83"/>
      <c r="F11" s="83"/>
      <c r="G11" s="61">
        <v>0.3</v>
      </c>
      <c r="H11" s="83" t="s">
        <v>81</v>
      </c>
      <c r="I11" s="84">
        <v>15</v>
      </c>
      <c r="J11" s="84"/>
      <c r="K11" s="84"/>
      <c r="L11" s="84">
        <v>15</v>
      </c>
      <c r="M11" s="84"/>
      <c r="N11" s="85"/>
      <c r="O11" s="144" t="s">
        <v>82</v>
      </c>
      <c r="P11" s="86"/>
    </row>
    <row r="12" spans="1:20" s="79" customFormat="1" ht="27" customHeight="1" x14ac:dyDescent="0.25">
      <c r="A12" s="72" t="s">
        <v>19</v>
      </c>
      <c r="B12" s="73" t="s">
        <v>20</v>
      </c>
      <c r="C12" s="60">
        <f>C13</f>
        <v>0.02</v>
      </c>
      <c r="D12" s="74"/>
      <c r="E12" s="75"/>
      <c r="F12" s="75"/>
      <c r="G12" s="60">
        <f t="shared" ref="G12:I12" si="0">G13</f>
        <v>0.02</v>
      </c>
      <c r="H12" s="75"/>
      <c r="I12" s="76">
        <f t="shared" si="0"/>
        <v>3</v>
      </c>
      <c r="J12" s="76"/>
      <c r="K12" s="76"/>
      <c r="L12" s="76">
        <f>L13</f>
        <v>3</v>
      </c>
      <c r="M12" s="76"/>
      <c r="N12" s="77"/>
      <c r="O12" s="145"/>
      <c r="P12" s="88"/>
      <c r="S12" s="89"/>
    </row>
    <row r="13" spans="1:20" s="87" customFormat="1" ht="45.75" customHeight="1" x14ac:dyDescent="0.25">
      <c r="A13" s="80">
        <v>1</v>
      </c>
      <c r="B13" s="81" t="s">
        <v>83</v>
      </c>
      <c r="C13" s="61">
        <v>0.02</v>
      </c>
      <c r="D13" s="82"/>
      <c r="E13" s="83"/>
      <c r="F13" s="83"/>
      <c r="G13" s="61">
        <v>0.02</v>
      </c>
      <c r="H13" s="83" t="s">
        <v>84</v>
      </c>
      <c r="I13" s="84">
        <v>3</v>
      </c>
      <c r="J13" s="84"/>
      <c r="K13" s="84"/>
      <c r="L13" s="84">
        <v>3</v>
      </c>
      <c r="M13" s="84"/>
      <c r="N13" s="85"/>
      <c r="O13" s="146" t="s">
        <v>85</v>
      </c>
      <c r="P13" s="90"/>
      <c r="S13" s="91"/>
    </row>
    <row r="14" spans="1:20" s="79" customFormat="1" ht="24.75" customHeight="1" x14ac:dyDescent="0.25">
      <c r="A14" s="72" t="s">
        <v>86</v>
      </c>
      <c r="B14" s="73" t="s">
        <v>87</v>
      </c>
      <c r="C14" s="60">
        <f>C15</f>
        <v>22.6</v>
      </c>
      <c r="D14" s="74">
        <f t="shared" ref="D14:G14" si="1">D15</f>
        <v>9.6999999999999993</v>
      </c>
      <c r="E14" s="75"/>
      <c r="F14" s="75"/>
      <c r="G14" s="60">
        <f t="shared" si="1"/>
        <v>12.9</v>
      </c>
      <c r="H14" s="75"/>
      <c r="I14" s="76">
        <f>+I15</f>
        <v>35</v>
      </c>
      <c r="J14" s="76"/>
      <c r="K14" s="76"/>
      <c r="L14" s="76"/>
      <c r="M14" s="76"/>
      <c r="N14" s="76">
        <f>+N15</f>
        <v>35</v>
      </c>
      <c r="O14" s="145"/>
      <c r="P14" s="88"/>
      <c r="S14" s="89"/>
    </row>
    <row r="15" spans="1:20" s="87" customFormat="1" ht="66.75" customHeight="1" x14ac:dyDescent="0.25">
      <c r="A15" s="80">
        <v>1</v>
      </c>
      <c r="B15" s="81" t="s">
        <v>116</v>
      </c>
      <c r="C15" s="61">
        <f>+D15+G15</f>
        <v>22.6</v>
      </c>
      <c r="D15" s="82">
        <v>9.6999999999999993</v>
      </c>
      <c r="E15" s="83"/>
      <c r="F15" s="83"/>
      <c r="G15" s="61">
        <v>12.9</v>
      </c>
      <c r="H15" s="83" t="s">
        <v>88</v>
      </c>
      <c r="I15" s="84">
        <f>+N15</f>
        <v>35</v>
      </c>
      <c r="J15" s="84"/>
      <c r="K15" s="84"/>
      <c r="L15" s="84"/>
      <c r="M15" s="84"/>
      <c r="N15" s="84">
        <v>35</v>
      </c>
      <c r="O15" s="146" t="s">
        <v>114</v>
      </c>
      <c r="P15" s="90"/>
      <c r="S15" s="91"/>
    </row>
    <row r="16" spans="1:20" s="79" customFormat="1" ht="27" customHeight="1" x14ac:dyDescent="0.25">
      <c r="A16" s="72" t="s">
        <v>111</v>
      </c>
      <c r="B16" s="73" t="s">
        <v>108</v>
      </c>
      <c r="C16" s="60">
        <f>C17</f>
        <v>3.1</v>
      </c>
      <c r="D16" s="60">
        <f>+D17</f>
        <v>1.4</v>
      </c>
      <c r="E16" s="60"/>
      <c r="F16" s="60"/>
      <c r="G16" s="60">
        <f t="shared" ref="G16:I16" si="2">G17</f>
        <v>1.7000000000000002</v>
      </c>
      <c r="H16" s="75"/>
      <c r="I16" s="92">
        <f t="shared" si="2"/>
        <v>3</v>
      </c>
      <c r="J16" s="92"/>
      <c r="K16" s="92">
        <f>+K17</f>
        <v>3</v>
      </c>
      <c r="L16" s="92"/>
      <c r="M16" s="92"/>
      <c r="N16" s="75"/>
      <c r="O16" s="145"/>
      <c r="P16" s="93"/>
      <c r="Q16" s="88"/>
      <c r="T16" s="89"/>
    </row>
    <row r="17" spans="1:20" s="87" customFormat="1" ht="45.75" customHeight="1" x14ac:dyDescent="0.25">
      <c r="A17" s="80">
        <v>1</v>
      </c>
      <c r="B17" s="81" t="s">
        <v>109</v>
      </c>
      <c r="C17" s="61">
        <v>3.1</v>
      </c>
      <c r="D17" s="61">
        <v>1.4</v>
      </c>
      <c r="E17" s="61"/>
      <c r="F17" s="61"/>
      <c r="G17" s="61">
        <f>C17-D17</f>
        <v>1.7000000000000002</v>
      </c>
      <c r="H17" s="83" t="s">
        <v>110</v>
      </c>
      <c r="I17" s="94">
        <v>3</v>
      </c>
      <c r="J17" s="94"/>
      <c r="K17" s="94">
        <v>3</v>
      </c>
      <c r="L17" s="94"/>
      <c r="M17" s="94"/>
      <c r="N17" s="83"/>
      <c r="O17" s="146" t="s">
        <v>115</v>
      </c>
      <c r="P17" s="95"/>
      <c r="Q17" s="90"/>
      <c r="T17" s="91"/>
    </row>
    <row r="18" spans="1:20" s="8" customFormat="1" ht="21" customHeight="1" x14ac:dyDescent="0.25">
      <c r="A18" s="17">
        <f>+A17+A15+A13+A11</f>
        <v>4</v>
      </c>
      <c r="B18" s="16" t="s">
        <v>112</v>
      </c>
      <c r="C18" s="5">
        <f>C16+C14+C12+C10</f>
        <v>26.020000000000003</v>
      </c>
      <c r="D18" s="5">
        <f>D16+D14+D12+D10</f>
        <v>11.1</v>
      </c>
      <c r="E18" s="5"/>
      <c r="F18" s="5"/>
      <c r="G18" s="5">
        <f>G16+G14+G12+G10</f>
        <v>14.920000000000002</v>
      </c>
      <c r="H18" s="23"/>
      <c r="I18" s="36">
        <f>+I14+I12+I10+I16</f>
        <v>56</v>
      </c>
      <c r="J18" s="36"/>
      <c r="K18" s="36">
        <f>+K16</f>
        <v>3</v>
      </c>
      <c r="L18" s="36">
        <f t="shared" ref="L18:N18" si="3">+L14+L12+L10</f>
        <v>18</v>
      </c>
      <c r="M18" s="36"/>
      <c r="N18" s="36">
        <f t="shared" si="3"/>
        <v>35</v>
      </c>
      <c r="O18" s="16"/>
    </row>
    <row r="19" spans="1:20" x14ac:dyDescent="0.25">
      <c r="C19" s="97"/>
    </row>
    <row r="20" spans="1:20" x14ac:dyDescent="0.25">
      <c r="L20" s="197" t="str">
        <f>+TỔNG!K19</f>
        <v>HỘI ĐỒNG NHÂN DÂN TỈNH HÀ TĨNH</v>
      </c>
      <c r="M20" s="197"/>
      <c r="N20" s="197"/>
      <c r="O20" s="197"/>
    </row>
  </sheetData>
  <mergeCells count="18">
    <mergeCell ref="L20:O20"/>
    <mergeCell ref="O7:O8"/>
    <mergeCell ref="A4:O4"/>
    <mergeCell ref="A5:O5"/>
    <mergeCell ref="A6:O6"/>
    <mergeCell ref="A7:A8"/>
    <mergeCell ref="B7:B8"/>
    <mergeCell ref="C7:C8"/>
    <mergeCell ref="D7:G7"/>
    <mergeCell ref="H7:H8"/>
    <mergeCell ref="I7:I8"/>
    <mergeCell ref="J7:N7"/>
    <mergeCell ref="A1:E1"/>
    <mergeCell ref="F1:O1"/>
    <mergeCell ref="A2:E2"/>
    <mergeCell ref="F2:O2"/>
    <mergeCell ref="A3:E3"/>
    <mergeCell ref="F3:O3"/>
  </mergeCells>
  <pageMargins left="0.20866141699999999" right="0.20866141699999999" top="0.74803149606299202" bottom="0.74803149606299202" header="0.31496062992126" footer="0.31496062992126"/>
  <pageSetup paperSize="9" scale="9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3"/>
  <sheetViews>
    <sheetView topLeftCell="A13" zoomScaleNormal="100" workbookViewId="0">
      <selection activeCell="D14" sqref="D14"/>
    </sheetView>
  </sheetViews>
  <sheetFormatPr defaultColWidth="7.85546875" defaultRowHeight="15" x14ac:dyDescent="0.25"/>
  <cols>
    <col min="1" max="1" width="4.7109375" style="10" bestFit="1" customWidth="1"/>
    <col min="2" max="2" width="29.85546875" style="96" customWidth="1"/>
    <col min="3" max="3" width="10.28515625" style="10" customWidth="1"/>
    <col min="4" max="4" width="8.5703125" style="98" bestFit="1" customWidth="1"/>
    <col min="5" max="5" width="7.42578125" style="98" bestFit="1" customWidth="1"/>
    <col min="6" max="6" width="5.5703125" style="98" bestFit="1" customWidth="1"/>
    <col min="7" max="7" width="8.5703125" style="98" bestFit="1" customWidth="1"/>
    <col min="8" max="8" width="11.7109375" style="96" customWidth="1"/>
    <col min="9" max="9" width="9.85546875" style="68" customWidth="1"/>
    <col min="10" max="10" width="7.140625" style="10" bestFit="1" customWidth="1"/>
    <col min="11" max="11" width="8.140625" style="10" customWidth="1"/>
    <col min="12" max="12" width="7.140625" style="10" customWidth="1"/>
    <col min="13" max="13" width="6.7109375" style="10" customWidth="1"/>
    <col min="14" max="14" width="10" style="10" customWidth="1"/>
    <col min="15" max="15" width="22.42578125" style="96" customWidth="1"/>
    <col min="16" max="251" width="7.85546875" style="10"/>
    <col min="252" max="252" width="9.140625" style="10" customWidth="1"/>
    <col min="253" max="253" width="54.42578125" style="10" customWidth="1"/>
    <col min="254" max="258" width="14.85546875" style="10" customWidth="1"/>
    <col min="259" max="259" width="31.28515625" style="10" customWidth="1"/>
    <col min="260" max="260" width="16.28515625" style="10" customWidth="1"/>
    <col min="261" max="265" width="9.140625" style="10" customWidth="1"/>
    <col min="266" max="266" width="33.140625" style="10" customWidth="1"/>
    <col min="267" max="267" width="42.28515625" style="10" customWidth="1"/>
    <col min="268" max="268" width="61.28515625" style="10" customWidth="1"/>
    <col min="269" max="507" width="7.85546875" style="10"/>
    <col min="508" max="508" width="9.140625" style="10" customWidth="1"/>
    <col min="509" max="509" width="54.42578125" style="10" customWidth="1"/>
    <col min="510" max="514" width="14.85546875" style="10" customWidth="1"/>
    <col min="515" max="515" width="31.28515625" style="10" customWidth="1"/>
    <col min="516" max="516" width="16.28515625" style="10" customWidth="1"/>
    <col min="517" max="521" width="9.140625" style="10" customWidth="1"/>
    <col min="522" max="522" width="33.140625" style="10" customWidth="1"/>
    <col min="523" max="523" width="42.28515625" style="10" customWidth="1"/>
    <col min="524" max="524" width="61.28515625" style="10" customWidth="1"/>
    <col min="525" max="763" width="7.85546875" style="10"/>
    <col min="764" max="764" width="9.140625" style="10" customWidth="1"/>
    <col min="765" max="765" width="54.42578125" style="10" customWidth="1"/>
    <col min="766" max="770" width="14.85546875" style="10" customWidth="1"/>
    <col min="771" max="771" width="31.28515625" style="10" customWidth="1"/>
    <col min="772" max="772" width="16.28515625" style="10" customWidth="1"/>
    <col min="773" max="777" width="9.140625" style="10" customWidth="1"/>
    <col min="778" max="778" width="33.140625" style="10" customWidth="1"/>
    <col min="779" max="779" width="42.28515625" style="10" customWidth="1"/>
    <col min="780" max="780" width="61.28515625" style="10" customWidth="1"/>
    <col min="781" max="1019" width="7.85546875" style="10"/>
    <col min="1020" max="1020" width="9.140625" style="10" customWidth="1"/>
    <col min="1021" max="1021" width="54.42578125" style="10" customWidth="1"/>
    <col min="1022" max="1026" width="14.85546875" style="10" customWidth="1"/>
    <col min="1027" max="1027" width="31.28515625" style="10" customWidth="1"/>
    <col min="1028" max="1028" width="16.28515625" style="10" customWidth="1"/>
    <col min="1029" max="1033" width="9.140625" style="10" customWidth="1"/>
    <col min="1034" max="1034" width="33.140625" style="10" customWidth="1"/>
    <col min="1035" max="1035" width="42.28515625" style="10" customWidth="1"/>
    <col min="1036" max="1036" width="61.28515625" style="10" customWidth="1"/>
    <col min="1037" max="1275" width="7.85546875" style="10"/>
    <col min="1276" max="1276" width="9.140625" style="10" customWidth="1"/>
    <col min="1277" max="1277" width="54.42578125" style="10" customWidth="1"/>
    <col min="1278" max="1282" width="14.85546875" style="10" customWidth="1"/>
    <col min="1283" max="1283" width="31.28515625" style="10" customWidth="1"/>
    <col min="1284" max="1284" width="16.28515625" style="10" customWidth="1"/>
    <col min="1285" max="1289" width="9.140625" style="10" customWidth="1"/>
    <col min="1290" max="1290" width="33.140625" style="10" customWidth="1"/>
    <col min="1291" max="1291" width="42.28515625" style="10" customWidth="1"/>
    <col min="1292" max="1292" width="61.28515625" style="10" customWidth="1"/>
    <col min="1293" max="1531" width="7.85546875" style="10"/>
    <col min="1532" max="1532" width="9.140625" style="10" customWidth="1"/>
    <col min="1533" max="1533" width="54.42578125" style="10" customWidth="1"/>
    <col min="1534" max="1538" width="14.85546875" style="10" customWidth="1"/>
    <col min="1539" max="1539" width="31.28515625" style="10" customWidth="1"/>
    <col min="1540" max="1540" width="16.28515625" style="10" customWidth="1"/>
    <col min="1541" max="1545" width="9.140625" style="10" customWidth="1"/>
    <col min="1546" max="1546" width="33.140625" style="10" customWidth="1"/>
    <col min="1547" max="1547" width="42.28515625" style="10" customWidth="1"/>
    <col min="1548" max="1548" width="61.28515625" style="10" customWidth="1"/>
    <col min="1549" max="1787" width="7.85546875" style="10"/>
    <col min="1788" max="1788" width="9.140625" style="10" customWidth="1"/>
    <col min="1789" max="1789" width="54.42578125" style="10" customWidth="1"/>
    <col min="1790" max="1794" width="14.85546875" style="10" customWidth="1"/>
    <col min="1795" max="1795" width="31.28515625" style="10" customWidth="1"/>
    <col min="1796" max="1796" width="16.28515625" style="10" customWidth="1"/>
    <col min="1797" max="1801" width="9.140625" style="10" customWidth="1"/>
    <col min="1802" max="1802" width="33.140625" style="10" customWidth="1"/>
    <col min="1803" max="1803" width="42.28515625" style="10" customWidth="1"/>
    <col min="1804" max="1804" width="61.28515625" style="10" customWidth="1"/>
    <col min="1805" max="2043" width="7.85546875" style="10"/>
    <col min="2044" max="2044" width="9.140625" style="10" customWidth="1"/>
    <col min="2045" max="2045" width="54.42578125" style="10" customWidth="1"/>
    <col min="2046" max="2050" width="14.85546875" style="10" customWidth="1"/>
    <col min="2051" max="2051" width="31.28515625" style="10" customWidth="1"/>
    <col min="2052" max="2052" width="16.28515625" style="10" customWidth="1"/>
    <col min="2053" max="2057" width="9.140625" style="10" customWidth="1"/>
    <col min="2058" max="2058" width="33.140625" style="10" customWidth="1"/>
    <col min="2059" max="2059" width="42.28515625" style="10" customWidth="1"/>
    <col min="2060" max="2060" width="61.28515625" style="10" customWidth="1"/>
    <col min="2061" max="2299" width="7.85546875" style="10"/>
    <col min="2300" max="2300" width="9.140625" style="10" customWidth="1"/>
    <col min="2301" max="2301" width="54.42578125" style="10" customWidth="1"/>
    <col min="2302" max="2306" width="14.85546875" style="10" customWidth="1"/>
    <col min="2307" max="2307" width="31.28515625" style="10" customWidth="1"/>
    <col min="2308" max="2308" width="16.28515625" style="10" customWidth="1"/>
    <col min="2309" max="2313" width="9.140625" style="10" customWidth="1"/>
    <col min="2314" max="2314" width="33.140625" style="10" customWidth="1"/>
    <col min="2315" max="2315" width="42.28515625" style="10" customWidth="1"/>
    <col min="2316" max="2316" width="61.28515625" style="10" customWidth="1"/>
    <col min="2317" max="2555" width="7.85546875" style="10"/>
    <col min="2556" max="2556" width="9.140625" style="10" customWidth="1"/>
    <col min="2557" max="2557" width="54.42578125" style="10" customWidth="1"/>
    <col min="2558" max="2562" width="14.85546875" style="10" customWidth="1"/>
    <col min="2563" max="2563" width="31.28515625" style="10" customWidth="1"/>
    <col min="2564" max="2564" width="16.28515625" style="10" customWidth="1"/>
    <col min="2565" max="2569" width="9.140625" style="10" customWidth="1"/>
    <col min="2570" max="2570" width="33.140625" style="10" customWidth="1"/>
    <col min="2571" max="2571" width="42.28515625" style="10" customWidth="1"/>
    <col min="2572" max="2572" width="61.28515625" style="10" customWidth="1"/>
    <col min="2573" max="2811" width="7.85546875" style="10"/>
    <col min="2812" max="2812" width="9.140625" style="10" customWidth="1"/>
    <col min="2813" max="2813" width="54.42578125" style="10" customWidth="1"/>
    <col min="2814" max="2818" width="14.85546875" style="10" customWidth="1"/>
    <col min="2819" max="2819" width="31.28515625" style="10" customWidth="1"/>
    <col min="2820" max="2820" width="16.28515625" style="10" customWidth="1"/>
    <col min="2821" max="2825" width="9.140625" style="10" customWidth="1"/>
    <col min="2826" max="2826" width="33.140625" style="10" customWidth="1"/>
    <col min="2827" max="2827" width="42.28515625" style="10" customWidth="1"/>
    <col min="2828" max="2828" width="61.28515625" style="10" customWidth="1"/>
    <col min="2829" max="3067" width="7.85546875" style="10"/>
    <col min="3068" max="3068" width="9.140625" style="10" customWidth="1"/>
    <col min="3069" max="3069" width="54.42578125" style="10" customWidth="1"/>
    <col min="3070" max="3074" width="14.85546875" style="10" customWidth="1"/>
    <col min="3075" max="3075" width="31.28515625" style="10" customWidth="1"/>
    <col min="3076" max="3076" width="16.28515625" style="10" customWidth="1"/>
    <col min="3077" max="3081" width="9.140625" style="10" customWidth="1"/>
    <col min="3082" max="3082" width="33.140625" style="10" customWidth="1"/>
    <col min="3083" max="3083" width="42.28515625" style="10" customWidth="1"/>
    <col min="3084" max="3084" width="61.28515625" style="10" customWidth="1"/>
    <col min="3085" max="3323" width="7.85546875" style="10"/>
    <col min="3324" max="3324" width="9.140625" style="10" customWidth="1"/>
    <col min="3325" max="3325" width="54.42578125" style="10" customWidth="1"/>
    <col min="3326" max="3330" width="14.85546875" style="10" customWidth="1"/>
    <col min="3331" max="3331" width="31.28515625" style="10" customWidth="1"/>
    <col min="3332" max="3332" width="16.28515625" style="10" customWidth="1"/>
    <col min="3333" max="3337" width="9.140625" style="10" customWidth="1"/>
    <col min="3338" max="3338" width="33.140625" style="10" customWidth="1"/>
    <col min="3339" max="3339" width="42.28515625" style="10" customWidth="1"/>
    <col min="3340" max="3340" width="61.28515625" style="10" customWidth="1"/>
    <col min="3341" max="3579" width="7.85546875" style="10"/>
    <col min="3580" max="3580" width="9.140625" style="10" customWidth="1"/>
    <col min="3581" max="3581" width="54.42578125" style="10" customWidth="1"/>
    <col min="3582" max="3586" width="14.85546875" style="10" customWidth="1"/>
    <col min="3587" max="3587" width="31.28515625" style="10" customWidth="1"/>
    <col min="3588" max="3588" width="16.28515625" style="10" customWidth="1"/>
    <col min="3589" max="3593" width="9.140625" style="10" customWidth="1"/>
    <col min="3594" max="3594" width="33.140625" style="10" customWidth="1"/>
    <col min="3595" max="3595" width="42.28515625" style="10" customWidth="1"/>
    <col min="3596" max="3596" width="61.28515625" style="10" customWidth="1"/>
    <col min="3597" max="3835" width="7.85546875" style="10"/>
    <col min="3836" max="3836" width="9.140625" style="10" customWidth="1"/>
    <col min="3837" max="3837" width="54.42578125" style="10" customWidth="1"/>
    <col min="3838" max="3842" width="14.85546875" style="10" customWidth="1"/>
    <col min="3843" max="3843" width="31.28515625" style="10" customWidth="1"/>
    <col min="3844" max="3844" width="16.28515625" style="10" customWidth="1"/>
    <col min="3845" max="3849" width="9.140625" style="10" customWidth="1"/>
    <col min="3850" max="3850" width="33.140625" style="10" customWidth="1"/>
    <col min="3851" max="3851" width="42.28515625" style="10" customWidth="1"/>
    <col min="3852" max="3852" width="61.28515625" style="10" customWidth="1"/>
    <col min="3853" max="4091" width="7.85546875" style="10"/>
    <col min="4092" max="4092" width="9.140625" style="10" customWidth="1"/>
    <col min="4093" max="4093" width="54.42578125" style="10" customWidth="1"/>
    <col min="4094" max="4098" width="14.85546875" style="10" customWidth="1"/>
    <col min="4099" max="4099" width="31.28515625" style="10" customWidth="1"/>
    <col min="4100" max="4100" width="16.28515625" style="10" customWidth="1"/>
    <col min="4101" max="4105" width="9.140625" style="10" customWidth="1"/>
    <col min="4106" max="4106" width="33.140625" style="10" customWidth="1"/>
    <col min="4107" max="4107" width="42.28515625" style="10" customWidth="1"/>
    <col min="4108" max="4108" width="61.28515625" style="10" customWidth="1"/>
    <col min="4109" max="4347" width="7.85546875" style="10"/>
    <col min="4348" max="4348" width="9.140625" style="10" customWidth="1"/>
    <col min="4349" max="4349" width="54.42578125" style="10" customWidth="1"/>
    <col min="4350" max="4354" width="14.85546875" style="10" customWidth="1"/>
    <col min="4355" max="4355" width="31.28515625" style="10" customWidth="1"/>
    <col min="4356" max="4356" width="16.28515625" style="10" customWidth="1"/>
    <col min="4357" max="4361" width="9.140625" style="10" customWidth="1"/>
    <col min="4362" max="4362" width="33.140625" style="10" customWidth="1"/>
    <col min="4363" max="4363" width="42.28515625" style="10" customWidth="1"/>
    <col min="4364" max="4364" width="61.28515625" style="10" customWidth="1"/>
    <col min="4365" max="4603" width="7.85546875" style="10"/>
    <col min="4604" max="4604" width="9.140625" style="10" customWidth="1"/>
    <col min="4605" max="4605" width="54.42578125" style="10" customWidth="1"/>
    <col min="4606" max="4610" width="14.85546875" style="10" customWidth="1"/>
    <col min="4611" max="4611" width="31.28515625" style="10" customWidth="1"/>
    <col min="4612" max="4612" width="16.28515625" style="10" customWidth="1"/>
    <col min="4613" max="4617" width="9.140625" style="10" customWidth="1"/>
    <col min="4618" max="4618" width="33.140625" style="10" customWidth="1"/>
    <col min="4619" max="4619" width="42.28515625" style="10" customWidth="1"/>
    <col min="4620" max="4620" width="61.28515625" style="10" customWidth="1"/>
    <col min="4621" max="4859" width="7.85546875" style="10"/>
    <col min="4860" max="4860" width="9.140625" style="10" customWidth="1"/>
    <col min="4861" max="4861" width="54.42578125" style="10" customWidth="1"/>
    <col min="4862" max="4866" width="14.85546875" style="10" customWidth="1"/>
    <col min="4867" max="4867" width="31.28515625" style="10" customWidth="1"/>
    <col min="4868" max="4868" width="16.28515625" style="10" customWidth="1"/>
    <col min="4869" max="4873" width="9.140625" style="10" customWidth="1"/>
    <col min="4874" max="4874" width="33.140625" style="10" customWidth="1"/>
    <col min="4875" max="4875" width="42.28515625" style="10" customWidth="1"/>
    <col min="4876" max="4876" width="61.28515625" style="10" customWidth="1"/>
    <col min="4877" max="5115" width="7.85546875" style="10"/>
    <col min="5116" max="5116" width="9.140625" style="10" customWidth="1"/>
    <col min="5117" max="5117" width="54.42578125" style="10" customWidth="1"/>
    <col min="5118" max="5122" width="14.85546875" style="10" customWidth="1"/>
    <col min="5123" max="5123" width="31.28515625" style="10" customWidth="1"/>
    <col min="5124" max="5124" width="16.28515625" style="10" customWidth="1"/>
    <col min="5125" max="5129" width="9.140625" style="10" customWidth="1"/>
    <col min="5130" max="5130" width="33.140625" style="10" customWidth="1"/>
    <col min="5131" max="5131" width="42.28515625" style="10" customWidth="1"/>
    <col min="5132" max="5132" width="61.28515625" style="10" customWidth="1"/>
    <col min="5133" max="5371" width="7.85546875" style="10"/>
    <col min="5372" max="5372" width="9.140625" style="10" customWidth="1"/>
    <col min="5373" max="5373" width="54.42578125" style="10" customWidth="1"/>
    <col min="5374" max="5378" width="14.85546875" style="10" customWidth="1"/>
    <col min="5379" max="5379" width="31.28515625" style="10" customWidth="1"/>
    <col min="5380" max="5380" width="16.28515625" style="10" customWidth="1"/>
    <col min="5381" max="5385" width="9.140625" style="10" customWidth="1"/>
    <col min="5386" max="5386" width="33.140625" style="10" customWidth="1"/>
    <col min="5387" max="5387" width="42.28515625" style="10" customWidth="1"/>
    <col min="5388" max="5388" width="61.28515625" style="10" customWidth="1"/>
    <col min="5389" max="5627" width="7.85546875" style="10"/>
    <col min="5628" max="5628" width="9.140625" style="10" customWidth="1"/>
    <col min="5629" max="5629" width="54.42578125" style="10" customWidth="1"/>
    <col min="5630" max="5634" width="14.85546875" style="10" customWidth="1"/>
    <col min="5635" max="5635" width="31.28515625" style="10" customWidth="1"/>
    <col min="5636" max="5636" width="16.28515625" style="10" customWidth="1"/>
    <col min="5637" max="5641" width="9.140625" style="10" customWidth="1"/>
    <col min="5642" max="5642" width="33.140625" style="10" customWidth="1"/>
    <col min="5643" max="5643" width="42.28515625" style="10" customWidth="1"/>
    <col min="5644" max="5644" width="61.28515625" style="10" customWidth="1"/>
    <col min="5645" max="5883" width="7.85546875" style="10"/>
    <col min="5884" max="5884" width="9.140625" style="10" customWidth="1"/>
    <col min="5885" max="5885" width="54.42578125" style="10" customWidth="1"/>
    <col min="5886" max="5890" width="14.85546875" style="10" customWidth="1"/>
    <col min="5891" max="5891" width="31.28515625" style="10" customWidth="1"/>
    <col min="5892" max="5892" width="16.28515625" style="10" customWidth="1"/>
    <col min="5893" max="5897" width="9.140625" style="10" customWidth="1"/>
    <col min="5898" max="5898" width="33.140625" style="10" customWidth="1"/>
    <col min="5899" max="5899" width="42.28515625" style="10" customWidth="1"/>
    <col min="5900" max="5900" width="61.28515625" style="10" customWidth="1"/>
    <col min="5901" max="6139" width="7.85546875" style="10"/>
    <col min="6140" max="6140" width="9.140625" style="10" customWidth="1"/>
    <col min="6141" max="6141" width="54.42578125" style="10" customWidth="1"/>
    <col min="6142" max="6146" width="14.85546875" style="10" customWidth="1"/>
    <col min="6147" max="6147" width="31.28515625" style="10" customWidth="1"/>
    <col min="6148" max="6148" width="16.28515625" style="10" customWidth="1"/>
    <col min="6149" max="6153" width="9.140625" style="10" customWidth="1"/>
    <col min="6154" max="6154" width="33.140625" style="10" customWidth="1"/>
    <col min="6155" max="6155" width="42.28515625" style="10" customWidth="1"/>
    <col min="6156" max="6156" width="61.28515625" style="10" customWidth="1"/>
    <col min="6157" max="6395" width="7.85546875" style="10"/>
    <col min="6396" max="6396" width="9.140625" style="10" customWidth="1"/>
    <col min="6397" max="6397" width="54.42578125" style="10" customWidth="1"/>
    <col min="6398" max="6402" width="14.85546875" style="10" customWidth="1"/>
    <col min="6403" max="6403" width="31.28515625" style="10" customWidth="1"/>
    <col min="6404" max="6404" width="16.28515625" style="10" customWidth="1"/>
    <col min="6405" max="6409" width="9.140625" style="10" customWidth="1"/>
    <col min="6410" max="6410" width="33.140625" style="10" customWidth="1"/>
    <col min="6411" max="6411" width="42.28515625" style="10" customWidth="1"/>
    <col min="6412" max="6412" width="61.28515625" style="10" customWidth="1"/>
    <col min="6413" max="6651" width="7.85546875" style="10"/>
    <col min="6652" max="6652" width="9.140625" style="10" customWidth="1"/>
    <col min="6653" max="6653" width="54.42578125" style="10" customWidth="1"/>
    <col min="6654" max="6658" width="14.85546875" style="10" customWidth="1"/>
    <col min="6659" max="6659" width="31.28515625" style="10" customWidth="1"/>
    <col min="6660" max="6660" width="16.28515625" style="10" customWidth="1"/>
    <col min="6661" max="6665" width="9.140625" style="10" customWidth="1"/>
    <col min="6666" max="6666" width="33.140625" style="10" customWidth="1"/>
    <col min="6667" max="6667" width="42.28515625" style="10" customWidth="1"/>
    <col min="6668" max="6668" width="61.28515625" style="10" customWidth="1"/>
    <col min="6669" max="6907" width="7.85546875" style="10"/>
    <col min="6908" max="6908" width="9.140625" style="10" customWidth="1"/>
    <col min="6909" max="6909" width="54.42578125" style="10" customWidth="1"/>
    <col min="6910" max="6914" width="14.85546875" style="10" customWidth="1"/>
    <col min="6915" max="6915" width="31.28515625" style="10" customWidth="1"/>
    <col min="6916" max="6916" width="16.28515625" style="10" customWidth="1"/>
    <col min="6917" max="6921" width="9.140625" style="10" customWidth="1"/>
    <col min="6922" max="6922" width="33.140625" style="10" customWidth="1"/>
    <col min="6923" max="6923" width="42.28515625" style="10" customWidth="1"/>
    <col min="6924" max="6924" width="61.28515625" style="10" customWidth="1"/>
    <col min="6925" max="7163" width="7.85546875" style="10"/>
    <col min="7164" max="7164" width="9.140625" style="10" customWidth="1"/>
    <col min="7165" max="7165" width="54.42578125" style="10" customWidth="1"/>
    <col min="7166" max="7170" width="14.85546875" style="10" customWidth="1"/>
    <col min="7171" max="7171" width="31.28515625" style="10" customWidth="1"/>
    <col min="7172" max="7172" width="16.28515625" style="10" customWidth="1"/>
    <col min="7173" max="7177" width="9.140625" style="10" customWidth="1"/>
    <col min="7178" max="7178" width="33.140625" style="10" customWidth="1"/>
    <col min="7179" max="7179" width="42.28515625" style="10" customWidth="1"/>
    <col min="7180" max="7180" width="61.28515625" style="10" customWidth="1"/>
    <col min="7181" max="7419" width="7.85546875" style="10"/>
    <col min="7420" max="7420" width="9.140625" style="10" customWidth="1"/>
    <col min="7421" max="7421" width="54.42578125" style="10" customWidth="1"/>
    <col min="7422" max="7426" width="14.85546875" style="10" customWidth="1"/>
    <col min="7427" max="7427" width="31.28515625" style="10" customWidth="1"/>
    <col min="7428" max="7428" width="16.28515625" style="10" customWidth="1"/>
    <col min="7429" max="7433" width="9.140625" style="10" customWidth="1"/>
    <col min="7434" max="7434" width="33.140625" style="10" customWidth="1"/>
    <col min="7435" max="7435" width="42.28515625" style="10" customWidth="1"/>
    <col min="7436" max="7436" width="61.28515625" style="10" customWidth="1"/>
    <col min="7437" max="7675" width="7.85546875" style="10"/>
    <col min="7676" max="7676" width="9.140625" style="10" customWidth="1"/>
    <col min="7677" max="7677" width="54.42578125" style="10" customWidth="1"/>
    <col min="7678" max="7682" width="14.85546875" style="10" customWidth="1"/>
    <col min="7683" max="7683" width="31.28515625" style="10" customWidth="1"/>
    <col min="7684" max="7684" width="16.28515625" style="10" customWidth="1"/>
    <col min="7685" max="7689" width="9.140625" style="10" customWidth="1"/>
    <col min="7690" max="7690" width="33.140625" style="10" customWidth="1"/>
    <col min="7691" max="7691" width="42.28515625" style="10" customWidth="1"/>
    <col min="7692" max="7692" width="61.28515625" style="10" customWidth="1"/>
    <col min="7693" max="7931" width="7.85546875" style="10"/>
    <col min="7932" max="7932" width="9.140625" style="10" customWidth="1"/>
    <col min="7933" max="7933" width="54.42578125" style="10" customWidth="1"/>
    <col min="7934" max="7938" width="14.85546875" style="10" customWidth="1"/>
    <col min="7939" max="7939" width="31.28515625" style="10" customWidth="1"/>
    <col min="7940" max="7940" width="16.28515625" style="10" customWidth="1"/>
    <col min="7941" max="7945" width="9.140625" style="10" customWidth="1"/>
    <col min="7946" max="7946" width="33.140625" style="10" customWidth="1"/>
    <col min="7947" max="7947" width="42.28515625" style="10" customWidth="1"/>
    <col min="7948" max="7948" width="61.28515625" style="10" customWidth="1"/>
    <col min="7949" max="8187" width="7.85546875" style="10"/>
    <col min="8188" max="8188" width="9.140625" style="10" customWidth="1"/>
    <col min="8189" max="8189" width="54.42578125" style="10" customWidth="1"/>
    <col min="8190" max="8194" width="14.85546875" style="10" customWidth="1"/>
    <col min="8195" max="8195" width="31.28515625" style="10" customWidth="1"/>
    <col min="8196" max="8196" width="16.28515625" style="10" customWidth="1"/>
    <col min="8197" max="8201" width="9.140625" style="10" customWidth="1"/>
    <col min="8202" max="8202" width="33.140625" style="10" customWidth="1"/>
    <col min="8203" max="8203" width="42.28515625" style="10" customWidth="1"/>
    <col min="8204" max="8204" width="61.28515625" style="10" customWidth="1"/>
    <col min="8205" max="8443" width="7.85546875" style="10"/>
    <col min="8444" max="8444" width="9.140625" style="10" customWidth="1"/>
    <col min="8445" max="8445" width="54.42578125" style="10" customWidth="1"/>
    <col min="8446" max="8450" width="14.85546875" style="10" customWidth="1"/>
    <col min="8451" max="8451" width="31.28515625" style="10" customWidth="1"/>
    <col min="8452" max="8452" width="16.28515625" style="10" customWidth="1"/>
    <col min="8453" max="8457" width="9.140625" style="10" customWidth="1"/>
    <col min="8458" max="8458" width="33.140625" style="10" customWidth="1"/>
    <col min="8459" max="8459" width="42.28515625" style="10" customWidth="1"/>
    <col min="8460" max="8460" width="61.28515625" style="10" customWidth="1"/>
    <col min="8461" max="8699" width="7.85546875" style="10"/>
    <col min="8700" max="8700" width="9.140625" style="10" customWidth="1"/>
    <col min="8701" max="8701" width="54.42578125" style="10" customWidth="1"/>
    <col min="8702" max="8706" width="14.85546875" style="10" customWidth="1"/>
    <col min="8707" max="8707" width="31.28515625" style="10" customWidth="1"/>
    <col min="8708" max="8708" width="16.28515625" style="10" customWidth="1"/>
    <col min="8709" max="8713" width="9.140625" style="10" customWidth="1"/>
    <col min="8714" max="8714" width="33.140625" style="10" customWidth="1"/>
    <col min="8715" max="8715" width="42.28515625" style="10" customWidth="1"/>
    <col min="8716" max="8716" width="61.28515625" style="10" customWidth="1"/>
    <col min="8717" max="8955" width="7.85546875" style="10"/>
    <col min="8956" max="8956" width="9.140625" style="10" customWidth="1"/>
    <col min="8957" max="8957" width="54.42578125" style="10" customWidth="1"/>
    <col min="8958" max="8962" width="14.85546875" style="10" customWidth="1"/>
    <col min="8963" max="8963" width="31.28515625" style="10" customWidth="1"/>
    <col min="8964" max="8964" width="16.28515625" style="10" customWidth="1"/>
    <col min="8965" max="8969" width="9.140625" style="10" customWidth="1"/>
    <col min="8970" max="8970" width="33.140625" style="10" customWidth="1"/>
    <col min="8971" max="8971" width="42.28515625" style="10" customWidth="1"/>
    <col min="8972" max="8972" width="61.28515625" style="10" customWidth="1"/>
    <col min="8973" max="9211" width="7.85546875" style="10"/>
    <col min="9212" max="9212" width="9.140625" style="10" customWidth="1"/>
    <col min="9213" max="9213" width="54.42578125" style="10" customWidth="1"/>
    <col min="9214" max="9218" width="14.85546875" style="10" customWidth="1"/>
    <col min="9219" max="9219" width="31.28515625" style="10" customWidth="1"/>
    <col min="9220" max="9220" width="16.28515625" style="10" customWidth="1"/>
    <col min="9221" max="9225" width="9.140625" style="10" customWidth="1"/>
    <col min="9226" max="9226" width="33.140625" style="10" customWidth="1"/>
    <col min="9227" max="9227" width="42.28515625" style="10" customWidth="1"/>
    <col min="9228" max="9228" width="61.28515625" style="10" customWidth="1"/>
    <col min="9229" max="9467" width="7.85546875" style="10"/>
    <col min="9468" max="9468" width="9.140625" style="10" customWidth="1"/>
    <col min="9469" max="9469" width="54.42578125" style="10" customWidth="1"/>
    <col min="9470" max="9474" width="14.85546875" style="10" customWidth="1"/>
    <col min="9475" max="9475" width="31.28515625" style="10" customWidth="1"/>
    <col min="9476" max="9476" width="16.28515625" style="10" customWidth="1"/>
    <col min="9477" max="9481" width="9.140625" style="10" customWidth="1"/>
    <col min="9482" max="9482" width="33.140625" style="10" customWidth="1"/>
    <col min="9483" max="9483" width="42.28515625" style="10" customWidth="1"/>
    <col min="9484" max="9484" width="61.28515625" style="10" customWidth="1"/>
    <col min="9485" max="9723" width="7.85546875" style="10"/>
    <col min="9724" max="9724" width="9.140625" style="10" customWidth="1"/>
    <col min="9725" max="9725" width="54.42578125" style="10" customWidth="1"/>
    <col min="9726" max="9730" width="14.85546875" style="10" customWidth="1"/>
    <col min="9731" max="9731" width="31.28515625" style="10" customWidth="1"/>
    <col min="9732" max="9732" width="16.28515625" style="10" customWidth="1"/>
    <col min="9733" max="9737" width="9.140625" style="10" customWidth="1"/>
    <col min="9738" max="9738" width="33.140625" style="10" customWidth="1"/>
    <col min="9739" max="9739" width="42.28515625" style="10" customWidth="1"/>
    <col min="9740" max="9740" width="61.28515625" style="10" customWidth="1"/>
    <col min="9741" max="9979" width="7.85546875" style="10"/>
    <col min="9980" max="9980" width="9.140625" style="10" customWidth="1"/>
    <col min="9981" max="9981" width="54.42578125" style="10" customWidth="1"/>
    <col min="9982" max="9986" width="14.85546875" style="10" customWidth="1"/>
    <col min="9987" max="9987" width="31.28515625" style="10" customWidth="1"/>
    <col min="9988" max="9988" width="16.28515625" style="10" customWidth="1"/>
    <col min="9989" max="9993" width="9.140625" style="10" customWidth="1"/>
    <col min="9994" max="9994" width="33.140625" style="10" customWidth="1"/>
    <col min="9995" max="9995" width="42.28515625" style="10" customWidth="1"/>
    <col min="9996" max="9996" width="61.28515625" style="10" customWidth="1"/>
    <col min="9997" max="10235" width="7.85546875" style="10"/>
    <col min="10236" max="10236" width="9.140625" style="10" customWidth="1"/>
    <col min="10237" max="10237" width="54.42578125" style="10" customWidth="1"/>
    <col min="10238" max="10242" width="14.85546875" style="10" customWidth="1"/>
    <col min="10243" max="10243" width="31.28515625" style="10" customWidth="1"/>
    <col min="10244" max="10244" width="16.28515625" style="10" customWidth="1"/>
    <col min="10245" max="10249" width="9.140625" style="10" customWidth="1"/>
    <col min="10250" max="10250" width="33.140625" style="10" customWidth="1"/>
    <col min="10251" max="10251" width="42.28515625" style="10" customWidth="1"/>
    <col min="10252" max="10252" width="61.28515625" style="10" customWidth="1"/>
    <col min="10253" max="10491" width="7.85546875" style="10"/>
    <col min="10492" max="10492" width="9.140625" style="10" customWidth="1"/>
    <col min="10493" max="10493" width="54.42578125" style="10" customWidth="1"/>
    <col min="10494" max="10498" width="14.85546875" style="10" customWidth="1"/>
    <col min="10499" max="10499" width="31.28515625" style="10" customWidth="1"/>
    <col min="10500" max="10500" width="16.28515625" style="10" customWidth="1"/>
    <col min="10501" max="10505" width="9.140625" style="10" customWidth="1"/>
    <col min="10506" max="10506" width="33.140625" style="10" customWidth="1"/>
    <col min="10507" max="10507" width="42.28515625" style="10" customWidth="1"/>
    <col min="10508" max="10508" width="61.28515625" style="10" customWidth="1"/>
    <col min="10509" max="10747" width="7.85546875" style="10"/>
    <col min="10748" max="10748" width="9.140625" style="10" customWidth="1"/>
    <col min="10749" max="10749" width="54.42578125" style="10" customWidth="1"/>
    <col min="10750" max="10754" width="14.85546875" style="10" customWidth="1"/>
    <col min="10755" max="10755" width="31.28515625" style="10" customWidth="1"/>
    <col min="10756" max="10756" width="16.28515625" style="10" customWidth="1"/>
    <col min="10757" max="10761" width="9.140625" style="10" customWidth="1"/>
    <col min="10762" max="10762" width="33.140625" style="10" customWidth="1"/>
    <col min="10763" max="10763" width="42.28515625" style="10" customWidth="1"/>
    <col min="10764" max="10764" width="61.28515625" style="10" customWidth="1"/>
    <col min="10765" max="11003" width="7.85546875" style="10"/>
    <col min="11004" max="11004" width="9.140625" style="10" customWidth="1"/>
    <col min="11005" max="11005" width="54.42578125" style="10" customWidth="1"/>
    <col min="11006" max="11010" width="14.85546875" style="10" customWidth="1"/>
    <col min="11011" max="11011" width="31.28515625" style="10" customWidth="1"/>
    <col min="11012" max="11012" width="16.28515625" style="10" customWidth="1"/>
    <col min="11013" max="11017" width="9.140625" style="10" customWidth="1"/>
    <col min="11018" max="11018" width="33.140625" style="10" customWidth="1"/>
    <col min="11019" max="11019" width="42.28515625" style="10" customWidth="1"/>
    <col min="11020" max="11020" width="61.28515625" style="10" customWidth="1"/>
    <col min="11021" max="11259" width="7.85546875" style="10"/>
    <col min="11260" max="11260" width="9.140625" style="10" customWidth="1"/>
    <col min="11261" max="11261" width="54.42578125" style="10" customWidth="1"/>
    <col min="11262" max="11266" width="14.85546875" style="10" customWidth="1"/>
    <col min="11267" max="11267" width="31.28515625" style="10" customWidth="1"/>
    <col min="11268" max="11268" width="16.28515625" style="10" customWidth="1"/>
    <col min="11269" max="11273" width="9.140625" style="10" customWidth="1"/>
    <col min="11274" max="11274" width="33.140625" style="10" customWidth="1"/>
    <col min="11275" max="11275" width="42.28515625" style="10" customWidth="1"/>
    <col min="11276" max="11276" width="61.28515625" style="10" customWidth="1"/>
    <col min="11277" max="11515" width="7.85546875" style="10"/>
    <col min="11516" max="11516" width="9.140625" style="10" customWidth="1"/>
    <col min="11517" max="11517" width="54.42578125" style="10" customWidth="1"/>
    <col min="11518" max="11522" width="14.85546875" style="10" customWidth="1"/>
    <col min="11523" max="11523" width="31.28515625" style="10" customWidth="1"/>
    <col min="11524" max="11524" width="16.28515625" style="10" customWidth="1"/>
    <col min="11525" max="11529" width="9.140625" style="10" customWidth="1"/>
    <col min="11530" max="11530" width="33.140625" style="10" customWidth="1"/>
    <col min="11531" max="11531" width="42.28515625" style="10" customWidth="1"/>
    <col min="11532" max="11532" width="61.28515625" style="10" customWidth="1"/>
    <col min="11533" max="11771" width="7.85546875" style="10"/>
    <col min="11772" max="11772" width="9.140625" style="10" customWidth="1"/>
    <col min="11773" max="11773" width="54.42578125" style="10" customWidth="1"/>
    <col min="11774" max="11778" width="14.85546875" style="10" customWidth="1"/>
    <col min="11779" max="11779" width="31.28515625" style="10" customWidth="1"/>
    <col min="11780" max="11780" width="16.28515625" style="10" customWidth="1"/>
    <col min="11781" max="11785" width="9.140625" style="10" customWidth="1"/>
    <col min="11786" max="11786" width="33.140625" style="10" customWidth="1"/>
    <col min="11787" max="11787" width="42.28515625" style="10" customWidth="1"/>
    <col min="11788" max="11788" width="61.28515625" style="10" customWidth="1"/>
    <col min="11789" max="12027" width="7.85546875" style="10"/>
    <col min="12028" max="12028" width="9.140625" style="10" customWidth="1"/>
    <col min="12029" max="12029" width="54.42578125" style="10" customWidth="1"/>
    <col min="12030" max="12034" width="14.85546875" style="10" customWidth="1"/>
    <col min="12035" max="12035" width="31.28515625" style="10" customWidth="1"/>
    <col min="12036" max="12036" width="16.28515625" style="10" customWidth="1"/>
    <col min="12037" max="12041" width="9.140625" style="10" customWidth="1"/>
    <col min="12042" max="12042" width="33.140625" style="10" customWidth="1"/>
    <col min="12043" max="12043" width="42.28515625" style="10" customWidth="1"/>
    <col min="12044" max="12044" width="61.28515625" style="10" customWidth="1"/>
    <col min="12045" max="12283" width="7.85546875" style="10"/>
    <col min="12284" max="12284" width="9.140625" style="10" customWidth="1"/>
    <col min="12285" max="12285" width="54.42578125" style="10" customWidth="1"/>
    <col min="12286" max="12290" width="14.85546875" style="10" customWidth="1"/>
    <col min="12291" max="12291" width="31.28515625" style="10" customWidth="1"/>
    <col min="12292" max="12292" width="16.28515625" style="10" customWidth="1"/>
    <col min="12293" max="12297" width="9.140625" style="10" customWidth="1"/>
    <col min="12298" max="12298" width="33.140625" style="10" customWidth="1"/>
    <col min="12299" max="12299" width="42.28515625" style="10" customWidth="1"/>
    <col min="12300" max="12300" width="61.28515625" style="10" customWidth="1"/>
    <col min="12301" max="12539" width="7.85546875" style="10"/>
    <col min="12540" max="12540" width="9.140625" style="10" customWidth="1"/>
    <col min="12541" max="12541" width="54.42578125" style="10" customWidth="1"/>
    <col min="12542" max="12546" width="14.85546875" style="10" customWidth="1"/>
    <col min="12547" max="12547" width="31.28515625" style="10" customWidth="1"/>
    <col min="12548" max="12548" width="16.28515625" style="10" customWidth="1"/>
    <col min="12549" max="12553" width="9.140625" style="10" customWidth="1"/>
    <col min="12554" max="12554" width="33.140625" style="10" customWidth="1"/>
    <col min="12555" max="12555" width="42.28515625" style="10" customWidth="1"/>
    <col min="12556" max="12556" width="61.28515625" style="10" customWidth="1"/>
    <col min="12557" max="12795" width="7.85546875" style="10"/>
    <col min="12796" max="12796" width="9.140625" style="10" customWidth="1"/>
    <col min="12797" max="12797" width="54.42578125" style="10" customWidth="1"/>
    <col min="12798" max="12802" width="14.85546875" style="10" customWidth="1"/>
    <col min="12803" max="12803" width="31.28515625" style="10" customWidth="1"/>
    <col min="12804" max="12804" width="16.28515625" style="10" customWidth="1"/>
    <col min="12805" max="12809" width="9.140625" style="10" customWidth="1"/>
    <col min="12810" max="12810" width="33.140625" style="10" customWidth="1"/>
    <col min="12811" max="12811" width="42.28515625" style="10" customWidth="1"/>
    <col min="12812" max="12812" width="61.28515625" style="10" customWidth="1"/>
    <col min="12813" max="13051" width="7.85546875" style="10"/>
    <col min="13052" max="13052" width="9.140625" style="10" customWidth="1"/>
    <col min="13053" max="13053" width="54.42578125" style="10" customWidth="1"/>
    <col min="13054" max="13058" width="14.85546875" style="10" customWidth="1"/>
    <col min="13059" max="13059" width="31.28515625" style="10" customWidth="1"/>
    <col min="13060" max="13060" width="16.28515625" style="10" customWidth="1"/>
    <col min="13061" max="13065" width="9.140625" style="10" customWidth="1"/>
    <col min="13066" max="13066" width="33.140625" style="10" customWidth="1"/>
    <col min="13067" max="13067" width="42.28515625" style="10" customWidth="1"/>
    <col min="13068" max="13068" width="61.28515625" style="10" customWidth="1"/>
    <col min="13069" max="13307" width="7.85546875" style="10"/>
    <col min="13308" max="13308" width="9.140625" style="10" customWidth="1"/>
    <col min="13309" max="13309" width="54.42578125" style="10" customWidth="1"/>
    <col min="13310" max="13314" width="14.85546875" style="10" customWidth="1"/>
    <col min="13315" max="13315" width="31.28515625" style="10" customWidth="1"/>
    <col min="13316" max="13316" width="16.28515625" style="10" customWidth="1"/>
    <col min="13317" max="13321" width="9.140625" style="10" customWidth="1"/>
    <col min="13322" max="13322" width="33.140625" style="10" customWidth="1"/>
    <col min="13323" max="13323" width="42.28515625" style="10" customWidth="1"/>
    <col min="13324" max="13324" width="61.28515625" style="10" customWidth="1"/>
    <col min="13325" max="13563" width="7.85546875" style="10"/>
    <col min="13564" max="13564" width="9.140625" style="10" customWidth="1"/>
    <col min="13565" max="13565" width="54.42578125" style="10" customWidth="1"/>
    <col min="13566" max="13570" width="14.85546875" style="10" customWidth="1"/>
    <col min="13571" max="13571" width="31.28515625" style="10" customWidth="1"/>
    <col min="13572" max="13572" width="16.28515625" style="10" customWidth="1"/>
    <col min="13573" max="13577" width="9.140625" style="10" customWidth="1"/>
    <col min="13578" max="13578" width="33.140625" style="10" customWidth="1"/>
    <col min="13579" max="13579" width="42.28515625" style="10" customWidth="1"/>
    <col min="13580" max="13580" width="61.28515625" style="10" customWidth="1"/>
    <col min="13581" max="13819" width="7.85546875" style="10"/>
    <col min="13820" max="13820" width="9.140625" style="10" customWidth="1"/>
    <col min="13821" max="13821" width="54.42578125" style="10" customWidth="1"/>
    <col min="13822" max="13826" width="14.85546875" style="10" customWidth="1"/>
    <col min="13827" max="13827" width="31.28515625" style="10" customWidth="1"/>
    <col min="13828" max="13828" width="16.28515625" style="10" customWidth="1"/>
    <col min="13829" max="13833" width="9.140625" style="10" customWidth="1"/>
    <col min="13834" max="13834" width="33.140625" style="10" customWidth="1"/>
    <col min="13835" max="13835" width="42.28515625" style="10" customWidth="1"/>
    <col min="13836" max="13836" width="61.28515625" style="10" customWidth="1"/>
    <col min="13837" max="14075" width="7.85546875" style="10"/>
    <col min="14076" max="14076" width="9.140625" style="10" customWidth="1"/>
    <col min="14077" max="14077" width="54.42578125" style="10" customWidth="1"/>
    <col min="14078" max="14082" width="14.85546875" style="10" customWidth="1"/>
    <col min="14083" max="14083" width="31.28515625" style="10" customWidth="1"/>
    <col min="14084" max="14084" width="16.28515625" style="10" customWidth="1"/>
    <col min="14085" max="14089" width="9.140625" style="10" customWidth="1"/>
    <col min="14090" max="14090" width="33.140625" style="10" customWidth="1"/>
    <col min="14091" max="14091" width="42.28515625" style="10" customWidth="1"/>
    <col min="14092" max="14092" width="61.28515625" style="10" customWidth="1"/>
    <col min="14093" max="14331" width="7.85546875" style="10"/>
    <col min="14332" max="14332" width="9.140625" style="10" customWidth="1"/>
    <col min="14333" max="14333" width="54.42578125" style="10" customWidth="1"/>
    <col min="14334" max="14338" width="14.85546875" style="10" customWidth="1"/>
    <col min="14339" max="14339" width="31.28515625" style="10" customWidth="1"/>
    <col min="14340" max="14340" width="16.28515625" style="10" customWidth="1"/>
    <col min="14341" max="14345" width="9.140625" style="10" customWidth="1"/>
    <col min="14346" max="14346" width="33.140625" style="10" customWidth="1"/>
    <col min="14347" max="14347" width="42.28515625" style="10" customWidth="1"/>
    <col min="14348" max="14348" width="61.28515625" style="10" customWidth="1"/>
    <col min="14349" max="14587" width="7.85546875" style="10"/>
    <col min="14588" max="14588" width="9.140625" style="10" customWidth="1"/>
    <col min="14589" max="14589" width="54.42578125" style="10" customWidth="1"/>
    <col min="14590" max="14594" width="14.85546875" style="10" customWidth="1"/>
    <col min="14595" max="14595" width="31.28515625" style="10" customWidth="1"/>
    <col min="14596" max="14596" width="16.28515625" style="10" customWidth="1"/>
    <col min="14597" max="14601" width="9.140625" style="10" customWidth="1"/>
    <col min="14602" max="14602" width="33.140625" style="10" customWidth="1"/>
    <col min="14603" max="14603" width="42.28515625" style="10" customWidth="1"/>
    <col min="14604" max="14604" width="61.28515625" style="10" customWidth="1"/>
    <col min="14605" max="14843" width="7.85546875" style="10"/>
    <col min="14844" max="14844" width="9.140625" style="10" customWidth="1"/>
    <col min="14845" max="14845" width="54.42578125" style="10" customWidth="1"/>
    <col min="14846" max="14850" width="14.85546875" style="10" customWidth="1"/>
    <col min="14851" max="14851" width="31.28515625" style="10" customWidth="1"/>
    <col min="14852" max="14852" width="16.28515625" style="10" customWidth="1"/>
    <col min="14853" max="14857" width="9.140625" style="10" customWidth="1"/>
    <col min="14858" max="14858" width="33.140625" style="10" customWidth="1"/>
    <col min="14859" max="14859" width="42.28515625" style="10" customWidth="1"/>
    <col min="14860" max="14860" width="61.28515625" style="10" customWidth="1"/>
    <col min="14861" max="15099" width="7.85546875" style="10"/>
    <col min="15100" max="15100" width="9.140625" style="10" customWidth="1"/>
    <col min="15101" max="15101" width="54.42578125" style="10" customWidth="1"/>
    <col min="15102" max="15106" width="14.85546875" style="10" customWidth="1"/>
    <col min="15107" max="15107" width="31.28515625" style="10" customWidth="1"/>
    <col min="15108" max="15108" width="16.28515625" style="10" customWidth="1"/>
    <col min="15109" max="15113" width="9.140625" style="10" customWidth="1"/>
    <col min="15114" max="15114" width="33.140625" style="10" customWidth="1"/>
    <col min="15115" max="15115" width="42.28515625" style="10" customWidth="1"/>
    <col min="15116" max="15116" width="61.28515625" style="10" customWidth="1"/>
    <col min="15117" max="15355" width="7.85546875" style="10"/>
    <col min="15356" max="15356" width="9.140625" style="10" customWidth="1"/>
    <col min="15357" max="15357" width="54.42578125" style="10" customWidth="1"/>
    <col min="15358" max="15362" width="14.85546875" style="10" customWidth="1"/>
    <col min="15363" max="15363" width="31.28515625" style="10" customWidth="1"/>
    <col min="15364" max="15364" width="16.28515625" style="10" customWidth="1"/>
    <col min="15365" max="15369" width="9.140625" style="10" customWidth="1"/>
    <col min="15370" max="15370" width="33.140625" style="10" customWidth="1"/>
    <col min="15371" max="15371" width="42.28515625" style="10" customWidth="1"/>
    <col min="15372" max="15372" width="61.28515625" style="10" customWidth="1"/>
    <col min="15373" max="15611" width="7.85546875" style="10"/>
    <col min="15612" max="15612" width="9.140625" style="10" customWidth="1"/>
    <col min="15613" max="15613" width="54.42578125" style="10" customWidth="1"/>
    <col min="15614" max="15618" width="14.85546875" style="10" customWidth="1"/>
    <col min="15619" max="15619" width="31.28515625" style="10" customWidth="1"/>
    <col min="15620" max="15620" width="16.28515625" style="10" customWidth="1"/>
    <col min="15621" max="15625" width="9.140625" style="10" customWidth="1"/>
    <col min="15626" max="15626" width="33.140625" style="10" customWidth="1"/>
    <col min="15627" max="15627" width="42.28515625" style="10" customWidth="1"/>
    <col min="15628" max="15628" width="61.28515625" style="10" customWidth="1"/>
    <col min="15629" max="15867" width="7.85546875" style="10"/>
    <col min="15868" max="15868" width="9.140625" style="10" customWidth="1"/>
    <col min="15869" max="15869" width="54.42578125" style="10" customWidth="1"/>
    <col min="15870" max="15874" width="14.85546875" style="10" customWidth="1"/>
    <col min="15875" max="15875" width="31.28515625" style="10" customWidth="1"/>
    <col min="15876" max="15876" width="16.28515625" style="10" customWidth="1"/>
    <col min="15877" max="15881" width="9.140625" style="10" customWidth="1"/>
    <col min="15882" max="15882" width="33.140625" style="10" customWidth="1"/>
    <col min="15883" max="15883" width="42.28515625" style="10" customWidth="1"/>
    <col min="15884" max="15884" width="61.28515625" style="10" customWidth="1"/>
    <col min="15885" max="16123" width="7.85546875" style="10"/>
    <col min="16124" max="16124" width="9.140625" style="10" customWidth="1"/>
    <col min="16125" max="16125" width="54.42578125" style="10" customWidth="1"/>
    <col min="16126" max="16130" width="14.85546875" style="10" customWidth="1"/>
    <col min="16131" max="16131" width="31.28515625" style="10" customWidth="1"/>
    <col min="16132" max="16132" width="16.28515625" style="10" customWidth="1"/>
    <col min="16133" max="16137" width="9.140625" style="10" customWidth="1"/>
    <col min="16138" max="16138" width="33.140625" style="10" customWidth="1"/>
    <col min="16139" max="16139" width="42.28515625" style="10" customWidth="1"/>
    <col min="16140" max="16140" width="61.28515625" style="10" customWidth="1"/>
    <col min="16141" max="16384" width="7.85546875" style="10"/>
  </cols>
  <sheetData>
    <row r="1" spans="1:16" ht="15.75" customHeight="1" x14ac:dyDescent="0.25">
      <c r="A1" s="194" t="str">
        <f>+TỔNG!A1</f>
        <v>HỘI ĐỒNG NHÂN DÂN</v>
      </c>
      <c r="B1" s="194"/>
      <c r="C1" s="194"/>
      <c r="D1" s="194"/>
      <c r="E1" s="194"/>
      <c r="F1" s="195" t="s">
        <v>0</v>
      </c>
      <c r="G1" s="195"/>
      <c r="H1" s="195"/>
      <c r="I1" s="195"/>
      <c r="J1" s="195"/>
      <c r="K1" s="195"/>
      <c r="L1" s="195"/>
      <c r="M1" s="195"/>
      <c r="N1" s="195"/>
      <c r="O1" s="195"/>
    </row>
    <row r="2" spans="1:16" ht="15.75" customHeight="1" x14ac:dyDescent="0.25">
      <c r="A2" s="195" t="str">
        <f>+TỔNG!A2</f>
        <v>TỈNH HÀ TĨNH</v>
      </c>
      <c r="B2" s="195"/>
      <c r="C2" s="195"/>
      <c r="D2" s="195"/>
      <c r="E2" s="195"/>
      <c r="F2" s="195" t="s">
        <v>1</v>
      </c>
      <c r="G2" s="195"/>
      <c r="H2" s="195"/>
      <c r="I2" s="195"/>
      <c r="J2" s="195"/>
      <c r="K2" s="195"/>
      <c r="L2" s="195"/>
      <c r="M2" s="195"/>
      <c r="N2" s="195"/>
      <c r="O2" s="195"/>
    </row>
    <row r="3" spans="1:16" x14ac:dyDescent="0.25">
      <c r="A3" s="196"/>
      <c r="B3" s="196"/>
      <c r="C3" s="196"/>
      <c r="D3" s="196"/>
      <c r="E3" s="196"/>
      <c r="F3" s="196"/>
      <c r="G3" s="196"/>
      <c r="H3" s="196"/>
      <c r="I3" s="196"/>
      <c r="J3" s="196"/>
      <c r="K3" s="196"/>
      <c r="L3" s="196"/>
      <c r="M3" s="196"/>
      <c r="N3" s="196"/>
      <c r="O3" s="196"/>
    </row>
    <row r="4" spans="1:16" s="62" customFormat="1" x14ac:dyDescent="0.25">
      <c r="A4" s="184" t="s">
        <v>101</v>
      </c>
      <c r="B4" s="184"/>
      <c r="C4" s="184"/>
      <c r="D4" s="184"/>
      <c r="E4" s="184"/>
      <c r="F4" s="184"/>
      <c r="G4" s="184"/>
      <c r="H4" s="184"/>
      <c r="I4" s="184"/>
      <c r="J4" s="184"/>
      <c r="K4" s="184"/>
      <c r="L4" s="184"/>
      <c r="M4" s="184"/>
      <c r="N4" s="184"/>
      <c r="O4" s="184"/>
    </row>
    <row r="5" spans="1:16" s="62" customFormat="1" ht="18.75" customHeight="1" x14ac:dyDescent="0.25">
      <c r="A5" s="185" t="str">
        <f>+TỔNG!A5</f>
        <v>(Kèm theo Nghị quyết số:…./NQ-HĐND ngày …./10/2021 của Hội đồng nhân dân tỉnh)</v>
      </c>
      <c r="B5" s="185"/>
      <c r="C5" s="185"/>
      <c r="D5" s="185"/>
      <c r="E5" s="185"/>
      <c r="F5" s="185"/>
      <c r="G5" s="185"/>
      <c r="H5" s="185"/>
      <c r="I5" s="185"/>
      <c r="J5" s="185"/>
      <c r="K5" s="185"/>
      <c r="L5" s="185"/>
      <c r="M5" s="185"/>
      <c r="N5" s="185"/>
      <c r="O5" s="185"/>
    </row>
    <row r="6" spans="1:16" ht="15" customHeight="1" x14ac:dyDescent="0.25">
      <c r="A6" s="199"/>
      <c r="B6" s="199"/>
      <c r="C6" s="199"/>
      <c r="D6" s="199"/>
      <c r="E6" s="199"/>
      <c r="F6" s="199"/>
      <c r="G6" s="199"/>
      <c r="H6" s="199"/>
      <c r="I6" s="199"/>
      <c r="J6" s="199"/>
      <c r="K6" s="199"/>
      <c r="L6" s="199"/>
      <c r="M6" s="199"/>
      <c r="N6" s="199"/>
      <c r="O6" s="199"/>
    </row>
    <row r="7" spans="1:16" s="1" customFormat="1" ht="20.25" customHeight="1" x14ac:dyDescent="0.25">
      <c r="A7" s="200" t="s">
        <v>2</v>
      </c>
      <c r="B7" s="198" t="s">
        <v>3</v>
      </c>
      <c r="C7" s="198" t="s">
        <v>4</v>
      </c>
      <c r="D7" s="198" t="s">
        <v>5</v>
      </c>
      <c r="E7" s="198"/>
      <c r="F7" s="198"/>
      <c r="G7" s="198"/>
      <c r="H7" s="198" t="s">
        <v>40</v>
      </c>
      <c r="I7" s="198" t="s">
        <v>6</v>
      </c>
      <c r="J7" s="198" t="s">
        <v>7</v>
      </c>
      <c r="K7" s="198"/>
      <c r="L7" s="198"/>
      <c r="M7" s="198"/>
      <c r="N7" s="198"/>
      <c r="O7" s="198" t="s">
        <v>8</v>
      </c>
    </row>
    <row r="8" spans="1:16" s="1" customFormat="1" ht="81.75" customHeight="1" x14ac:dyDescent="0.25">
      <c r="A8" s="200"/>
      <c r="B8" s="198"/>
      <c r="C8" s="198"/>
      <c r="D8" s="47" t="s">
        <v>9</v>
      </c>
      <c r="E8" s="47" t="s">
        <v>10</v>
      </c>
      <c r="F8" s="47" t="s">
        <v>11</v>
      </c>
      <c r="G8" s="47" t="s">
        <v>12</v>
      </c>
      <c r="H8" s="198"/>
      <c r="I8" s="198"/>
      <c r="J8" s="47" t="s">
        <v>13</v>
      </c>
      <c r="K8" s="47" t="s">
        <v>14</v>
      </c>
      <c r="L8" s="47" t="s">
        <v>15</v>
      </c>
      <c r="M8" s="47" t="s">
        <v>16</v>
      </c>
      <c r="N8" s="47" t="s">
        <v>41</v>
      </c>
      <c r="O8" s="198"/>
    </row>
    <row r="9" spans="1:16" s="2" customFormat="1" ht="34.5" customHeight="1" x14ac:dyDescent="0.25">
      <c r="A9" s="3">
        <v>-1</v>
      </c>
      <c r="B9" s="3">
        <v>-2</v>
      </c>
      <c r="C9" s="3" t="s">
        <v>17</v>
      </c>
      <c r="D9" s="3">
        <v>-4</v>
      </c>
      <c r="E9" s="3">
        <v>-5</v>
      </c>
      <c r="F9" s="3">
        <v>-6</v>
      </c>
      <c r="G9" s="3">
        <v>-7</v>
      </c>
      <c r="H9" s="3">
        <v>-8</v>
      </c>
      <c r="I9" s="3" t="s">
        <v>39</v>
      </c>
      <c r="J9" s="3">
        <v>-10</v>
      </c>
      <c r="K9" s="3">
        <v>-11</v>
      </c>
      <c r="L9" s="3">
        <v>-12</v>
      </c>
      <c r="M9" s="3">
        <v>-13</v>
      </c>
      <c r="N9" s="3">
        <v>-14</v>
      </c>
      <c r="O9" s="3">
        <v>-15</v>
      </c>
    </row>
    <row r="10" spans="1:16" s="106" customFormat="1" ht="30.75" customHeight="1" x14ac:dyDescent="0.25">
      <c r="A10" s="99" t="s">
        <v>18</v>
      </c>
      <c r="B10" s="100" t="s">
        <v>23</v>
      </c>
      <c r="C10" s="101">
        <f>SUM(D10:G10)</f>
        <v>48</v>
      </c>
      <c r="D10" s="101">
        <f>SUM(D11:D16)</f>
        <v>14.4</v>
      </c>
      <c r="E10" s="101">
        <f t="shared" ref="E10:K10" si="0">SUM(E11:E16)</f>
        <v>10.280000000000001</v>
      </c>
      <c r="F10" s="101">
        <f t="shared" si="0"/>
        <v>0</v>
      </c>
      <c r="G10" s="101">
        <f t="shared" si="0"/>
        <v>23.32</v>
      </c>
      <c r="H10" s="102"/>
      <c r="I10" s="103">
        <f t="shared" si="0"/>
        <v>68.5</v>
      </c>
      <c r="J10" s="104"/>
      <c r="K10" s="103">
        <f t="shared" si="0"/>
        <v>68.5</v>
      </c>
      <c r="L10" s="104"/>
      <c r="M10" s="104"/>
      <c r="N10" s="104"/>
      <c r="O10" s="105"/>
    </row>
    <row r="11" spans="1:16" s="109" customFormat="1" ht="90" x14ac:dyDescent="0.2">
      <c r="A11" s="38">
        <v>1</v>
      </c>
      <c r="B11" s="107" t="s">
        <v>43</v>
      </c>
      <c r="C11" s="42">
        <v>4.3</v>
      </c>
      <c r="D11" s="42"/>
      <c r="E11" s="42"/>
      <c r="F11" s="42"/>
      <c r="G11" s="42">
        <f>C11-D11</f>
        <v>4.3</v>
      </c>
      <c r="H11" s="158" t="s">
        <v>44</v>
      </c>
      <c r="I11" s="43">
        <v>10</v>
      </c>
      <c r="J11" s="44"/>
      <c r="K11" s="43">
        <v>10</v>
      </c>
      <c r="L11" s="44"/>
      <c r="M11" s="44"/>
      <c r="N11" s="44"/>
      <c r="O11" s="148" t="s">
        <v>45</v>
      </c>
      <c r="P11" s="108"/>
    </row>
    <row r="12" spans="1:16" s="109" customFormat="1" ht="51.75" customHeight="1" x14ac:dyDescent="0.2">
      <c r="A12" s="38">
        <v>2</v>
      </c>
      <c r="B12" s="107" t="s">
        <v>46</v>
      </c>
      <c r="C12" s="42">
        <v>0.9</v>
      </c>
      <c r="D12" s="42"/>
      <c r="E12" s="42"/>
      <c r="F12" s="42"/>
      <c r="G12" s="42">
        <v>0.9</v>
      </c>
      <c r="H12" s="158" t="s">
        <v>47</v>
      </c>
      <c r="I12" s="43">
        <v>0.5</v>
      </c>
      <c r="J12" s="44"/>
      <c r="K12" s="43">
        <v>0.5</v>
      </c>
      <c r="L12" s="44"/>
      <c r="M12" s="44"/>
      <c r="N12" s="44"/>
      <c r="O12" s="149" t="s">
        <v>48</v>
      </c>
      <c r="P12" s="108"/>
    </row>
    <row r="13" spans="1:16" s="109" customFormat="1" ht="75" customHeight="1" x14ac:dyDescent="0.2">
      <c r="A13" s="38">
        <v>3</v>
      </c>
      <c r="B13" s="107" t="s">
        <v>91</v>
      </c>
      <c r="C13" s="42">
        <v>1.2</v>
      </c>
      <c r="D13" s="42">
        <v>0.60000000000000009</v>
      </c>
      <c r="E13" s="42">
        <v>0.60000000000000009</v>
      </c>
      <c r="F13" s="42"/>
      <c r="G13" s="42"/>
      <c r="H13" s="158" t="s">
        <v>47</v>
      </c>
      <c r="I13" s="43">
        <v>2</v>
      </c>
      <c r="J13" s="44"/>
      <c r="K13" s="43">
        <v>2</v>
      </c>
      <c r="L13" s="44"/>
      <c r="M13" s="44"/>
      <c r="N13" s="44"/>
      <c r="O13" s="149" t="s">
        <v>49</v>
      </c>
      <c r="P13" s="108"/>
    </row>
    <row r="14" spans="1:16" s="109" customFormat="1" ht="65.25" customHeight="1" x14ac:dyDescent="0.2">
      <c r="A14" s="38">
        <v>4</v>
      </c>
      <c r="B14" s="107" t="s">
        <v>50</v>
      </c>
      <c r="C14" s="42">
        <v>15</v>
      </c>
      <c r="D14" s="42">
        <v>13.3</v>
      </c>
      <c r="E14" s="42">
        <v>1.7</v>
      </c>
      <c r="F14" s="42"/>
      <c r="G14" s="42"/>
      <c r="H14" s="160" t="s">
        <v>47</v>
      </c>
      <c r="I14" s="43">
        <v>16</v>
      </c>
      <c r="J14" s="44"/>
      <c r="K14" s="43">
        <v>16</v>
      </c>
      <c r="L14" s="44"/>
      <c r="M14" s="44"/>
      <c r="N14" s="44"/>
      <c r="O14" s="38" t="s">
        <v>51</v>
      </c>
      <c r="P14" s="108"/>
    </row>
    <row r="15" spans="1:16" s="109" customFormat="1" ht="79.5" customHeight="1" x14ac:dyDescent="0.2">
      <c r="A15" s="38">
        <v>5</v>
      </c>
      <c r="B15" s="110" t="s">
        <v>52</v>
      </c>
      <c r="C15" s="111">
        <v>17</v>
      </c>
      <c r="D15" s="111">
        <v>0.3</v>
      </c>
      <c r="E15" s="111">
        <v>3</v>
      </c>
      <c r="F15" s="111"/>
      <c r="G15" s="111">
        <f>C15-D15-E15</f>
        <v>13.7</v>
      </c>
      <c r="H15" s="159" t="s">
        <v>47</v>
      </c>
      <c r="I15" s="112">
        <v>15</v>
      </c>
      <c r="J15" s="113"/>
      <c r="K15" s="112">
        <v>15</v>
      </c>
      <c r="L15" s="113"/>
      <c r="M15" s="113"/>
      <c r="N15" s="113"/>
      <c r="O15" s="150" t="s">
        <v>53</v>
      </c>
      <c r="P15" s="108"/>
    </row>
    <row r="16" spans="1:16" s="109" customFormat="1" ht="79.5" customHeight="1" x14ac:dyDescent="0.2">
      <c r="A16" s="38">
        <v>6</v>
      </c>
      <c r="B16" s="39" t="s">
        <v>54</v>
      </c>
      <c r="C16" s="41">
        <f>+D16+E16+G16+F16</f>
        <v>9.6000000000000014</v>
      </c>
      <c r="D16" s="42">
        <v>0.2</v>
      </c>
      <c r="E16" s="42">
        <v>4.9800000000000004</v>
      </c>
      <c r="F16" s="42"/>
      <c r="G16" s="42">
        <v>4.42</v>
      </c>
      <c r="H16" s="160" t="s">
        <v>44</v>
      </c>
      <c r="I16" s="43">
        <v>25</v>
      </c>
      <c r="J16" s="44"/>
      <c r="K16" s="43">
        <v>25</v>
      </c>
      <c r="L16" s="44"/>
      <c r="M16" s="44"/>
      <c r="N16" s="45"/>
      <c r="O16" s="151" t="s">
        <v>55</v>
      </c>
      <c r="P16" s="108"/>
    </row>
    <row r="17" spans="1:17" s="165" customFormat="1" ht="79.5" customHeight="1" x14ac:dyDescent="0.25">
      <c r="A17" s="162" t="s">
        <v>19</v>
      </c>
      <c r="B17" s="37" t="s">
        <v>130</v>
      </c>
      <c r="C17" s="163">
        <f>SUM(C18)</f>
        <v>16</v>
      </c>
      <c r="D17" s="163">
        <f t="shared" ref="D17:K17" si="1">SUM(D18)</f>
        <v>0.78</v>
      </c>
      <c r="E17" s="163"/>
      <c r="F17" s="163"/>
      <c r="G17" s="163">
        <f t="shared" si="1"/>
        <v>15.22</v>
      </c>
      <c r="H17" s="163"/>
      <c r="I17" s="163">
        <f t="shared" si="1"/>
        <v>10</v>
      </c>
      <c r="J17" s="163"/>
      <c r="K17" s="163">
        <f t="shared" si="1"/>
        <v>10</v>
      </c>
      <c r="L17" s="163"/>
      <c r="M17" s="163"/>
      <c r="N17" s="163"/>
      <c r="O17" s="163"/>
      <c r="P17" s="164"/>
    </row>
    <row r="18" spans="1:17" s="109" customFormat="1" ht="79.5" customHeight="1" x14ac:dyDescent="0.2">
      <c r="A18" s="38">
        <v>1</v>
      </c>
      <c r="B18" s="39" t="s">
        <v>133</v>
      </c>
      <c r="C18" s="41">
        <v>16</v>
      </c>
      <c r="D18" s="42">
        <v>0.78</v>
      </c>
      <c r="E18" s="42"/>
      <c r="F18" s="42"/>
      <c r="G18" s="42">
        <v>15.22</v>
      </c>
      <c r="H18" s="160" t="s">
        <v>132</v>
      </c>
      <c r="I18" s="43">
        <v>10</v>
      </c>
      <c r="J18" s="44"/>
      <c r="K18" s="43">
        <v>10</v>
      </c>
      <c r="L18" s="44"/>
      <c r="M18" s="44"/>
      <c r="N18" s="45"/>
      <c r="O18" s="151" t="s">
        <v>134</v>
      </c>
      <c r="P18" s="108"/>
    </row>
    <row r="19" spans="1:17" s="106" customFormat="1" ht="30.75" customHeight="1" x14ac:dyDescent="0.25">
      <c r="A19" s="99" t="s">
        <v>86</v>
      </c>
      <c r="B19" s="37" t="s">
        <v>75</v>
      </c>
      <c r="C19" s="101">
        <f>+C20</f>
        <v>22</v>
      </c>
      <c r="D19" s="101"/>
      <c r="E19" s="101">
        <f>+E20</f>
        <v>3.5</v>
      </c>
      <c r="F19" s="101"/>
      <c r="G19" s="101">
        <f>+G20</f>
        <v>18.5</v>
      </c>
      <c r="H19" s="102"/>
      <c r="I19" s="103">
        <f>+I20</f>
        <v>40</v>
      </c>
      <c r="J19" s="104"/>
      <c r="K19" s="103">
        <f>+K20</f>
        <v>40</v>
      </c>
      <c r="L19" s="104"/>
      <c r="M19" s="104"/>
      <c r="N19" s="104"/>
      <c r="O19" s="99"/>
    </row>
    <row r="20" spans="1:17" s="109" customFormat="1" ht="69" customHeight="1" x14ac:dyDescent="0.2">
      <c r="A20" s="38">
        <v>1</v>
      </c>
      <c r="B20" s="39" t="s">
        <v>76</v>
      </c>
      <c r="C20" s="41">
        <v>22</v>
      </c>
      <c r="D20" s="42"/>
      <c r="E20" s="42">
        <v>3.5</v>
      </c>
      <c r="F20" s="42"/>
      <c r="G20" s="42">
        <v>18.5</v>
      </c>
      <c r="H20" s="160" t="s">
        <v>128</v>
      </c>
      <c r="I20" s="43">
        <v>40</v>
      </c>
      <c r="J20" s="44"/>
      <c r="K20" s="43">
        <v>40</v>
      </c>
      <c r="L20" s="44"/>
      <c r="M20" s="44"/>
      <c r="N20" s="45"/>
      <c r="O20" s="151" t="s">
        <v>77</v>
      </c>
      <c r="Q20" s="108"/>
    </row>
    <row r="21" spans="1:17" s="8" customFormat="1" ht="21" customHeight="1" x14ac:dyDescent="0.25">
      <c r="A21" s="17">
        <v>8</v>
      </c>
      <c r="B21" s="16" t="s">
        <v>131</v>
      </c>
      <c r="C21" s="5">
        <f>+C19+C10+C17</f>
        <v>86</v>
      </c>
      <c r="D21" s="5">
        <f t="shared" ref="D21:N21" si="2">+D19+D10+D17</f>
        <v>15.18</v>
      </c>
      <c r="E21" s="5">
        <f t="shared" si="2"/>
        <v>13.780000000000001</v>
      </c>
      <c r="F21" s="5">
        <f t="shared" si="2"/>
        <v>0</v>
      </c>
      <c r="G21" s="5">
        <f t="shared" si="2"/>
        <v>57.04</v>
      </c>
      <c r="H21" s="5">
        <f t="shared" si="2"/>
        <v>0</v>
      </c>
      <c r="I21" s="5">
        <f t="shared" si="2"/>
        <v>118.5</v>
      </c>
      <c r="J21" s="5">
        <f t="shared" si="2"/>
        <v>0</v>
      </c>
      <c r="K21" s="5">
        <f t="shared" si="2"/>
        <v>118.5</v>
      </c>
      <c r="L21" s="5">
        <f t="shared" si="2"/>
        <v>0</v>
      </c>
      <c r="M21" s="5">
        <f t="shared" si="2"/>
        <v>0</v>
      </c>
      <c r="N21" s="5">
        <f t="shared" si="2"/>
        <v>0</v>
      </c>
      <c r="O21" s="16"/>
    </row>
    <row r="22" spans="1:17" x14ac:dyDescent="0.25">
      <c r="C22" s="97"/>
    </row>
    <row r="23" spans="1:17" ht="12.75" customHeight="1" x14ac:dyDescent="0.25">
      <c r="K23" s="197" t="str">
        <f>+TỔNG!K19</f>
        <v>HỘI ĐỒNG NHÂN DÂN TỈNH HÀ TĨNH</v>
      </c>
      <c r="L23" s="197"/>
      <c r="M23" s="197"/>
      <c r="N23" s="197"/>
      <c r="O23" s="197"/>
    </row>
  </sheetData>
  <mergeCells count="18">
    <mergeCell ref="D7:G7"/>
    <mergeCell ref="H7:H8"/>
    <mergeCell ref="I7:I8"/>
    <mergeCell ref="J7:N7"/>
    <mergeCell ref="K23:O23"/>
    <mergeCell ref="O7:O8"/>
    <mergeCell ref="A1:E1"/>
    <mergeCell ref="F1:O1"/>
    <mergeCell ref="A2:E2"/>
    <mergeCell ref="F2:O2"/>
    <mergeCell ref="A3:E3"/>
    <mergeCell ref="F3:O3"/>
    <mergeCell ref="A4:O4"/>
    <mergeCell ref="A5:O5"/>
    <mergeCell ref="A6:O6"/>
    <mergeCell ref="A7:A8"/>
    <mergeCell ref="B7:B8"/>
    <mergeCell ref="C7:C8"/>
  </mergeCells>
  <pageMargins left="0.20866141699999999" right="0.20866141699999999" top="0.74803149606299202" bottom="0.74803149606299202" header="0.31496062992126" footer="0.31496062992126"/>
  <pageSetup paperSize="9" scale="9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7"/>
  <sheetViews>
    <sheetView zoomScaleNormal="100" workbookViewId="0">
      <selection sqref="A1:F1"/>
    </sheetView>
  </sheetViews>
  <sheetFormatPr defaultColWidth="7.85546875" defaultRowHeight="15" x14ac:dyDescent="0.25"/>
  <cols>
    <col min="1" max="1" width="4.42578125" style="10" bestFit="1" customWidth="1"/>
    <col min="2" max="2" width="30.28515625" style="96" customWidth="1"/>
    <col min="3" max="3" width="11" style="10" customWidth="1"/>
    <col min="4" max="4" width="7.140625" style="98" bestFit="1" customWidth="1"/>
    <col min="5" max="5" width="7.28515625" style="98" bestFit="1" customWidth="1"/>
    <col min="6" max="6" width="5.140625" style="98" bestFit="1" customWidth="1"/>
    <col min="7" max="7" width="7.85546875" style="98" customWidth="1"/>
    <col min="8" max="8" width="14.140625" style="96" customWidth="1"/>
    <col min="9" max="9" width="10.140625" style="68" customWidth="1"/>
    <col min="10" max="10" width="6.140625" style="10" customWidth="1"/>
    <col min="11" max="11" width="7.140625" style="10" bestFit="1" customWidth="1"/>
    <col min="12" max="12" width="7.140625" style="10" customWidth="1"/>
    <col min="13" max="13" width="7.28515625" style="10" customWidth="1"/>
    <col min="14" max="14" width="8.42578125" style="10" bestFit="1" customWidth="1"/>
    <col min="15" max="15" width="24.85546875" style="96" customWidth="1"/>
    <col min="16" max="242" width="7.85546875" style="10"/>
    <col min="243" max="243" width="9.140625" style="10" customWidth="1"/>
    <col min="244" max="244" width="54.42578125" style="10" customWidth="1"/>
    <col min="245" max="245" width="16.5703125" style="10" customWidth="1"/>
    <col min="246" max="246" width="14.7109375" style="10" customWidth="1"/>
    <col min="247" max="247" width="13.140625" style="10" customWidth="1"/>
    <col min="248" max="248" width="9.140625" style="10" customWidth="1"/>
    <col min="249" max="249" width="9.5703125" style="10" customWidth="1"/>
    <col min="250" max="250" width="24.5703125" style="10" customWidth="1"/>
    <col min="251" max="251" width="25.140625" style="10" customWidth="1"/>
    <col min="252" max="252" width="7.7109375" style="10" customWidth="1"/>
    <col min="253" max="253" width="7.5703125" style="10" customWidth="1"/>
    <col min="254" max="254" width="10.85546875" style="10" customWidth="1"/>
    <col min="255" max="255" width="7.28515625" style="10" customWidth="1"/>
    <col min="256" max="256" width="8" style="10" customWidth="1"/>
    <col min="257" max="257" width="28" style="10" customWidth="1"/>
    <col min="258" max="258" width="12" style="10" customWidth="1"/>
    <col min="259" max="259" width="42.28515625" style="10" customWidth="1"/>
    <col min="260" max="260" width="61.28515625" style="10" customWidth="1"/>
    <col min="261" max="498" width="7.85546875" style="10"/>
    <col min="499" max="499" width="9.140625" style="10" customWidth="1"/>
    <col min="500" max="500" width="54.42578125" style="10" customWidth="1"/>
    <col min="501" max="501" width="16.5703125" style="10" customWidth="1"/>
    <col min="502" max="502" width="14.7109375" style="10" customWidth="1"/>
    <col min="503" max="503" width="13.140625" style="10" customWidth="1"/>
    <col min="504" max="504" width="9.140625" style="10" customWidth="1"/>
    <col min="505" max="505" width="9.5703125" style="10" customWidth="1"/>
    <col min="506" max="506" width="24.5703125" style="10" customWidth="1"/>
    <col min="507" max="507" width="25.140625" style="10" customWidth="1"/>
    <col min="508" max="508" width="7.7109375" style="10" customWidth="1"/>
    <col min="509" max="509" width="7.5703125" style="10" customWidth="1"/>
    <col min="510" max="510" width="10.85546875" style="10" customWidth="1"/>
    <col min="511" max="511" width="7.28515625" style="10" customWidth="1"/>
    <col min="512" max="512" width="8" style="10" customWidth="1"/>
    <col min="513" max="513" width="28" style="10" customWidth="1"/>
    <col min="514" max="514" width="12" style="10" customWidth="1"/>
    <col min="515" max="515" width="42.28515625" style="10" customWidth="1"/>
    <col min="516" max="516" width="61.28515625" style="10" customWidth="1"/>
    <col min="517" max="754" width="7.85546875" style="10"/>
    <col min="755" max="755" width="9.140625" style="10" customWidth="1"/>
    <col min="756" max="756" width="54.42578125" style="10" customWidth="1"/>
    <col min="757" max="757" width="16.5703125" style="10" customWidth="1"/>
    <col min="758" max="758" width="14.7109375" style="10" customWidth="1"/>
    <col min="759" max="759" width="13.140625" style="10" customWidth="1"/>
    <col min="760" max="760" width="9.140625" style="10" customWidth="1"/>
    <col min="761" max="761" width="9.5703125" style="10" customWidth="1"/>
    <col min="762" max="762" width="24.5703125" style="10" customWidth="1"/>
    <col min="763" max="763" width="25.140625" style="10" customWidth="1"/>
    <col min="764" max="764" width="7.7109375" style="10" customWidth="1"/>
    <col min="765" max="765" width="7.5703125" style="10" customWidth="1"/>
    <col min="766" max="766" width="10.85546875" style="10" customWidth="1"/>
    <col min="767" max="767" width="7.28515625" style="10" customWidth="1"/>
    <col min="768" max="768" width="8" style="10" customWidth="1"/>
    <col min="769" max="769" width="28" style="10" customWidth="1"/>
    <col min="770" max="770" width="12" style="10" customWidth="1"/>
    <col min="771" max="771" width="42.28515625" style="10" customWidth="1"/>
    <col min="772" max="772" width="61.28515625" style="10" customWidth="1"/>
    <col min="773" max="1010" width="7.85546875" style="10"/>
    <col min="1011" max="1011" width="9.140625" style="10" customWidth="1"/>
    <col min="1012" max="1012" width="54.42578125" style="10" customWidth="1"/>
    <col min="1013" max="1013" width="16.5703125" style="10" customWidth="1"/>
    <col min="1014" max="1014" width="14.7109375" style="10" customWidth="1"/>
    <col min="1015" max="1015" width="13.140625" style="10" customWidth="1"/>
    <col min="1016" max="1016" width="9.140625" style="10" customWidth="1"/>
    <col min="1017" max="1017" width="9.5703125" style="10" customWidth="1"/>
    <col min="1018" max="1018" width="24.5703125" style="10" customWidth="1"/>
    <col min="1019" max="1019" width="25.140625" style="10" customWidth="1"/>
    <col min="1020" max="1020" width="7.7109375" style="10" customWidth="1"/>
    <col min="1021" max="1021" width="7.5703125" style="10" customWidth="1"/>
    <col min="1022" max="1022" width="10.85546875" style="10" customWidth="1"/>
    <col min="1023" max="1023" width="7.28515625" style="10" customWidth="1"/>
    <col min="1024" max="1024" width="8" style="10" customWidth="1"/>
    <col min="1025" max="1025" width="28" style="10" customWidth="1"/>
    <col min="1026" max="1026" width="12" style="10" customWidth="1"/>
    <col min="1027" max="1027" width="42.28515625" style="10" customWidth="1"/>
    <col min="1028" max="1028" width="61.28515625" style="10" customWidth="1"/>
    <col min="1029" max="1266" width="7.85546875" style="10"/>
    <col min="1267" max="1267" width="9.140625" style="10" customWidth="1"/>
    <col min="1268" max="1268" width="54.42578125" style="10" customWidth="1"/>
    <col min="1269" max="1269" width="16.5703125" style="10" customWidth="1"/>
    <col min="1270" max="1270" width="14.7109375" style="10" customWidth="1"/>
    <col min="1271" max="1271" width="13.140625" style="10" customWidth="1"/>
    <col min="1272" max="1272" width="9.140625" style="10" customWidth="1"/>
    <col min="1273" max="1273" width="9.5703125" style="10" customWidth="1"/>
    <col min="1274" max="1274" width="24.5703125" style="10" customWidth="1"/>
    <col min="1275" max="1275" width="25.140625" style="10" customWidth="1"/>
    <col min="1276" max="1276" width="7.7109375" style="10" customWidth="1"/>
    <col min="1277" max="1277" width="7.5703125" style="10" customWidth="1"/>
    <col min="1278" max="1278" width="10.85546875" style="10" customWidth="1"/>
    <col min="1279" max="1279" width="7.28515625" style="10" customWidth="1"/>
    <col min="1280" max="1280" width="8" style="10" customWidth="1"/>
    <col min="1281" max="1281" width="28" style="10" customWidth="1"/>
    <col min="1282" max="1282" width="12" style="10" customWidth="1"/>
    <col min="1283" max="1283" width="42.28515625" style="10" customWidth="1"/>
    <col min="1284" max="1284" width="61.28515625" style="10" customWidth="1"/>
    <col min="1285" max="1522" width="7.85546875" style="10"/>
    <col min="1523" max="1523" width="9.140625" style="10" customWidth="1"/>
    <col min="1524" max="1524" width="54.42578125" style="10" customWidth="1"/>
    <col min="1525" max="1525" width="16.5703125" style="10" customWidth="1"/>
    <col min="1526" max="1526" width="14.7109375" style="10" customWidth="1"/>
    <col min="1527" max="1527" width="13.140625" style="10" customWidth="1"/>
    <col min="1528" max="1528" width="9.140625" style="10" customWidth="1"/>
    <col min="1529" max="1529" width="9.5703125" style="10" customWidth="1"/>
    <col min="1530" max="1530" width="24.5703125" style="10" customWidth="1"/>
    <col min="1531" max="1531" width="25.140625" style="10" customWidth="1"/>
    <col min="1532" max="1532" width="7.7109375" style="10" customWidth="1"/>
    <col min="1533" max="1533" width="7.5703125" style="10" customWidth="1"/>
    <col min="1534" max="1534" width="10.85546875" style="10" customWidth="1"/>
    <col min="1535" max="1535" width="7.28515625" style="10" customWidth="1"/>
    <col min="1536" max="1536" width="8" style="10" customWidth="1"/>
    <col min="1537" max="1537" width="28" style="10" customWidth="1"/>
    <col min="1538" max="1538" width="12" style="10" customWidth="1"/>
    <col min="1539" max="1539" width="42.28515625" style="10" customWidth="1"/>
    <col min="1540" max="1540" width="61.28515625" style="10" customWidth="1"/>
    <col min="1541" max="1778" width="7.85546875" style="10"/>
    <col min="1779" max="1779" width="9.140625" style="10" customWidth="1"/>
    <col min="1780" max="1780" width="54.42578125" style="10" customWidth="1"/>
    <col min="1781" max="1781" width="16.5703125" style="10" customWidth="1"/>
    <col min="1782" max="1782" width="14.7109375" style="10" customWidth="1"/>
    <col min="1783" max="1783" width="13.140625" style="10" customWidth="1"/>
    <col min="1784" max="1784" width="9.140625" style="10" customWidth="1"/>
    <col min="1785" max="1785" width="9.5703125" style="10" customWidth="1"/>
    <col min="1786" max="1786" width="24.5703125" style="10" customWidth="1"/>
    <col min="1787" max="1787" width="25.140625" style="10" customWidth="1"/>
    <col min="1788" max="1788" width="7.7109375" style="10" customWidth="1"/>
    <col min="1789" max="1789" width="7.5703125" style="10" customWidth="1"/>
    <col min="1790" max="1790" width="10.85546875" style="10" customWidth="1"/>
    <col min="1791" max="1791" width="7.28515625" style="10" customWidth="1"/>
    <col min="1792" max="1792" width="8" style="10" customWidth="1"/>
    <col min="1793" max="1793" width="28" style="10" customWidth="1"/>
    <col min="1794" max="1794" width="12" style="10" customWidth="1"/>
    <col min="1795" max="1795" width="42.28515625" style="10" customWidth="1"/>
    <col min="1796" max="1796" width="61.28515625" style="10" customWidth="1"/>
    <col min="1797" max="2034" width="7.85546875" style="10"/>
    <col min="2035" max="2035" width="9.140625" style="10" customWidth="1"/>
    <col min="2036" max="2036" width="54.42578125" style="10" customWidth="1"/>
    <col min="2037" max="2037" width="16.5703125" style="10" customWidth="1"/>
    <col min="2038" max="2038" width="14.7109375" style="10" customWidth="1"/>
    <col min="2039" max="2039" width="13.140625" style="10" customWidth="1"/>
    <col min="2040" max="2040" width="9.140625" style="10" customWidth="1"/>
    <col min="2041" max="2041" width="9.5703125" style="10" customWidth="1"/>
    <col min="2042" max="2042" width="24.5703125" style="10" customWidth="1"/>
    <col min="2043" max="2043" width="25.140625" style="10" customWidth="1"/>
    <col min="2044" max="2044" width="7.7109375" style="10" customWidth="1"/>
    <col min="2045" max="2045" width="7.5703125" style="10" customWidth="1"/>
    <col min="2046" max="2046" width="10.85546875" style="10" customWidth="1"/>
    <col min="2047" max="2047" width="7.28515625" style="10" customWidth="1"/>
    <col min="2048" max="2048" width="8" style="10" customWidth="1"/>
    <col min="2049" max="2049" width="28" style="10" customWidth="1"/>
    <col min="2050" max="2050" width="12" style="10" customWidth="1"/>
    <col min="2051" max="2051" width="42.28515625" style="10" customWidth="1"/>
    <col min="2052" max="2052" width="61.28515625" style="10" customWidth="1"/>
    <col min="2053" max="2290" width="7.85546875" style="10"/>
    <col min="2291" max="2291" width="9.140625" style="10" customWidth="1"/>
    <col min="2292" max="2292" width="54.42578125" style="10" customWidth="1"/>
    <col min="2293" max="2293" width="16.5703125" style="10" customWidth="1"/>
    <col min="2294" max="2294" width="14.7109375" style="10" customWidth="1"/>
    <col min="2295" max="2295" width="13.140625" style="10" customWidth="1"/>
    <col min="2296" max="2296" width="9.140625" style="10" customWidth="1"/>
    <col min="2297" max="2297" width="9.5703125" style="10" customWidth="1"/>
    <col min="2298" max="2298" width="24.5703125" style="10" customWidth="1"/>
    <col min="2299" max="2299" width="25.140625" style="10" customWidth="1"/>
    <col min="2300" max="2300" width="7.7109375" style="10" customWidth="1"/>
    <col min="2301" max="2301" width="7.5703125" style="10" customWidth="1"/>
    <col min="2302" max="2302" width="10.85546875" style="10" customWidth="1"/>
    <col min="2303" max="2303" width="7.28515625" style="10" customWidth="1"/>
    <col min="2304" max="2304" width="8" style="10" customWidth="1"/>
    <col min="2305" max="2305" width="28" style="10" customWidth="1"/>
    <col min="2306" max="2306" width="12" style="10" customWidth="1"/>
    <col min="2307" max="2307" width="42.28515625" style="10" customWidth="1"/>
    <col min="2308" max="2308" width="61.28515625" style="10" customWidth="1"/>
    <col min="2309" max="2546" width="7.85546875" style="10"/>
    <col min="2547" max="2547" width="9.140625" style="10" customWidth="1"/>
    <col min="2548" max="2548" width="54.42578125" style="10" customWidth="1"/>
    <col min="2549" max="2549" width="16.5703125" style="10" customWidth="1"/>
    <col min="2550" max="2550" width="14.7109375" style="10" customWidth="1"/>
    <col min="2551" max="2551" width="13.140625" style="10" customWidth="1"/>
    <col min="2552" max="2552" width="9.140625" style="10" customWidth="1"/>
    <col min="2553" max="2553" width="9.5703125" style="10" customWidth="1"/>
    <col min="2554" max="2554" width="24.5703125" style="10" customWidth="1"/>
    <col min="2555" max="2555" width="25.140625" style="10" customWidth="1"/>
    <col min="2556" max="2556" width="7.7109375" style="10" customWidth="1"/>
    <col min="2557" max="2557" width="7.5703125" style="10" customWidth="1"/>
    <col min="2558" max="2558" width="10.85546875" style="10" customWidth="1"/>
    <col min="2559" max="2559" width="7.28515625" style="10" customWidth="1"/>
    <col min="2560" max="2560" width="8" style="10" customWidth="1"/>
    <col min="2561" max="2561" width="28" style="10" customWidth="1"/>
    <col min="2562" max="2562" width="12" style="10" customWidth="1"/>
    <col min="2563" max="2563" width="42.28515625" style="10" customWidth="1"/>
    <col min="2564" max="2564" width="61.28515625" style="10" customWidth="1"/>
    <col min="2565" max="2802" width="7.85546875" style="10"/>
    <col min="2803" max="2803" width="9.140625" style="10" customWidth="1"/>
    <col min="2804" max="2804" width="54.42578125" style="10" customWidth="1"/>
    <col min="2805" max="2805" width="16.5703125" style="10" customWidth="1"/>
    <col min="2806" max="2806" width="14.7109375" style="10" customWidth="1"/>
    <col min="2807" max="2807" width="13.140625" style="10" customWidth="1"/>
    <col min="2808" max="2808" width="9.140625" style="10" customWidth="1"/>
    <col min="2809" max="2809" width="9.5703125" style="10" customWidth="1"/>
    <col min="2810" max="2810" width="24.5703125" style="10" customWidth="1"/>
    <col min="2811" max="2811" width="25.140625" style="10" customWidth="1"/>
    <col min="2812" max="2812" width="7.7109375" style="10" customWidth="1"/>
    <col min="2813" max="2813" width="7.5703125" style="10" customWidth="1"/>
    <col min="2814" max="2814" width="10.85546875" style="10" customWidth="1"/>
    <col min="2815" max="2815" width="7.28515625" style="10" customWidth="1"/>
    <col min="2816" max="2816" width="8" style="10" customWidth="1"/>
    <col min="2817" max="2817" width="28" style="10" customWidth="1"/>
    <col min="2818" max="2818" width="12" style="10" customWidth="1"/>
    <col min="2819" max="2819" width="42.28515625" style="10" customWidth="1"/>
    <col min="2820" max="2820" width="61.28515625" style="10" customWidth="1"/>
    <col min="2821" max="3058" width="7.85546875" style="10"/>
    <col min="3059" max="3059" width="9.140625" style="10" customWidth="1"/>
    <col min="3060" max="3060" width="54.42578125" style="10" customWidth="1"/>
    <col min="3061" max="3061" width="16.5703125" style="10" customWidth="1"/>
    <col min="3062" max="3062" width="14.7109375" style="10" customWidth="1"/>
    <col min="3063" max="3063" width="13.140625" style="10" customWidth="1"/>
    <col min="3064" max="3064" width="9.140625" style="10" customWidth="1"/>
    <col min="3065" max="3065" width="9.5703125" style="10" customWidth="1"/>
    <col min="3066" max="3066" width="24.5703125" style="10" customWidth="1"/>
    <col min="3067" max="3067" width="25.140625" style="10" customWidth="1"/>
    <col min="3068" max="3068" width="7.7109375" style="10" customWidth="1"/>
    <col min="3069" max="3069" width="7.5703125" style="10" customWidth="1"/>
    <col min="3070" max="3070" width="10.85546875" style="10" customWidth="1"/>
    <col min="3071" max="3071" width="7.28515625" style="10" customWidth="1"/>
    <col min="3072" max="3072" width="8" style="10" customWidth="1"/>
    <col min="3073" max="3073" width="28" style="10" customWidth="1"/>
    <col min="3074" max="3074" width="12" style="10" customWidth="1"/>
    <col min="3075" max="3075" width="42.28515625" style="10" customWidth="1"/>
    <col min="3076" max="3076" width="61.28515625" style="10" customWidth="1"/>
    <col min="3077" max="3314" width="7.85546875" style="10"/>
    <col min="3315" max="3315" width="9.140625" style="10" customWidth="1"/>
    <col min="3316" max="3316" width="54.42578125" style="10" customWidth="1"/>
    <col min="3317" max="3317" width="16.5703125" style="10" customWidth="1"/>
    <col min="3318" max="3318" width="14.7109375" style="10" customWidth="1"/>
    <col min="3319" max="3319" width="13.140625" style="10" customWidth="1"/>
    <col min="3320" max="3320" width="9.140625" style="10" customWidth="1"/>
    <col min="3321" max="3321" width="9.5703125" style="10" customWidth="1"/>
    <col min="3322" max="3322" width="24.5703125" style="10" customWidth="1"/>
    <col min="3323" max="3323" width="25.140625" style="10" customWidth="1"/>
    <col min="3324" max="3324" width="7.7109375" style="10" customWidth="1"/>
    <col min="3325" max="3325" width="7.5703125" style="10" customWidth="1"/>
    <col min="3326" max="3326" width="10.85546875" style="10" customWidth="1"/>
    <col min="3327" max="3327" width="7.28515625" style="10" customWidth="1"/>
    <col min="3328" max="3328" width="8" style="10" customWidth="1"/>
    <col min="3329" max="3329" width="28" style="10" customWidth="1"/>
    <col min="3330" max="3330" width="12" style="10" customWidth="1"/>
    <col min="3331" max="3331" width="42.28515625" style="10" customWidth="1"/>
    <col min="3332" max="3332" width="61.28515625" style="10" customWidth="1"/>
    <col min="3333" max="3570" width="7.85546875" style="10"/>
    <col min="3571" max="3571" width="9.140625" style="10" customWidth="1"/>
    <col min="3572" max="3572" width="54.42578125" style="10" customWidth="1"/>
    <col min="3573" max="3573" width="16.5703125" style="10" customWidth="1"/>
    <col min="3574" max="3574" width="14.7109375" style="10" customWidth="1"/>
    <col min="3575" max="3575" width="13.140625" style="10" customWidth="1"/>
    <col min="3576" max="3576" width="9.140625" style="10" customWidth="1"/>
    <col min="3577" max="3577" width="9.5703125" style="10" customWidth="1"/>
    <col min="3578" max="3578" width="24.5703125" style="10" customWidth="1"/>
    <col min="3579" max="3579" width="25.140625" style="10" customWidth="1"/>
    <col min="3580" max="3580" width="7.7109375" style="10" customWidth="1"/>
    <col min="3581" max="3581" width="7.5703125" style="10" customWidth="1"/>
    <col min="3582" max="3582" width="10.85546875" style="10" customWidth="1"/>
    <col min="3583" max="3583" width="7.28515625" style="10" customWidth="1"/>
    <col min="3584" max="3584" width="8" style="10" customWidth="1"/>
    <col min="3585" max="3585" width="28" style="10" customWidth="1"/>
    <col min="3586" max="3586" width="12" style="10" customWidth="1"/>
    <col min="3587" max="3587" width="42.28515625" style="10" customWidth="1"/>
    <col min="3588" max="3588" width="61.28515625" style="10" customWidth="1"/>
    <col min="3589" max="3826" width="7.85546875" style="10"/>
    <col min="3827" max="3827" width="9.140625" style="10" customWidth="1"/>
    <col min="3828" max="3828" width="54.42578125" style="10" customWidth="1"/>
    <col min="3829" max="3829" width="16.5703125" style="10" customWidth="1"/>
    <col min="3830" max="3830" width="14.7109375" style="10" customWidth="1"/>
    <col min="3831" max="3831" width="13.140625" style="10" customWidth="1"/>
    <col min="3832" max="3832" width="9.140625" style="10" customWidth="1"/>
    <col min="3833" max="3833" width="9.5703125" style="10" customWidth="1"/>
    <col min="3834" max="3834" width="24.5703125" style="10" customWidth="1"/>
    <col min="3835" max="3835" width="25.140625" style="10" customWidth="1"/>
    <col min="3836" max="3836" width="7.7109375" style="10" customWidth="1"/>
    <col min="3837" max="3837" width="7.5703125" style="10" customWidth="1"/>
    <col min="3838" max="3838" width="10.85546875" style="10" customWidth="1"/>
    <col min="3839" max="3839" width="7.28515625" style="10" customWidth="1"/>
    <col min="3840" max="3840" width="8" style="10" customWidth="1"/>
    <col min="3841" max="3841" width="28" style="10" customWidth="1"/>
    <col min="3842" max="3842" width="12" style="10" customWidth="1"/>
    <col min="3843" max="3843" width="42.28515625" style="10" customWidth="1"/>
    <col min="3844" max="3844" width="61.28515625" style="10" customWidth="1"/>
    <col min="3845" max="4082" width="7.85546875" style="10"/>
    <col min="4083" max="4083" width="9.140625" style="10" customWidth="1"/>
    <col min="4084" max="4084" width="54.42578125" style="10" customWidth="1"/>
    <col min="4085" max="4085" width="16.5703125" style="10" customWidth="1"/>
    <col min="4086" max="4086" width="14.7109375" style="10" customWidth="1"/>
    <col min="4087" max="4087" width="13.140625" style="10" customWidth="1"/>
    <col min="4088" max="4088" width="9.140625" style="10" customWidth="1"/>
    <col min="4089" max="4089" width="9.5703125" style="10" customWidth="1"/>
    <col min="4090" max="4090" width="24.5703125" style="10" customWidth="1"/>
    <col min="4091" max="4091" width="25.140625" style="10" customWidth="1"/>
    <col min="4092" max="4092" width="7.7109375" style="10" customWidth="1"/>
    <col min="4093" max="4093" width="7.5703125" style="10" customWidth="1"/>
    <col min="4094" max="4094" width="10.85546875" style="10" customWidth="1"/>
    <col min="4095" max="4095" width="7.28515625" style="10" customWidth="1"/>
    <col min="4096" max="4096" width="8" style="10" customWidth="1"/>
    <col min="4097" max="4097" width="28" style="10" customWidth="1"/>
    <col min="4098" max="4098" width="12" style="10" customWidth="1"/>
    <col min="4099" max="4099" width="42.28515625" style="10" customWidth="1"/>
    <col min="4100" max="4100" width="61.28515625" style="10" customWidth="1"/>
    <col min="4101" max="4338" width="7.85546875" style="10"/>
    <col min="4339" max="4339" width="9.140625" style="10" customWidth="1"/>
    <col min="4340" max="4340" width="54.42578125" style="10" customWidth="1"/>
    <col min="4341" max="4341" width="16.5703125" style="10" customWidth="1"/>
    <col min="4342" max="4342" width="14.7109375" style="10" customWidth="1"/>
    <col min="4343" max="4343" width="13.140625" style="10" customWidth="1"/>
    <col min="4344" max="4344" width="9.140625" style="10" customWidth="1"/>
    <col min="4345" max="4345" width="9.5703125" style="10" customWidth="1"/>
    <col min="4346" max="4346" width="24.5703125" style="10" customWidth="1"/>
    <col min="4347" max="4347" width="25.140625" style="10" customWidth="1"/>
    <col min="4348" max="4348" width="7.7109375" style="10" customWidth="1"/>
    <col min="4349" max="4349" width="7.5703125" style="10" customWidth="1"/>
    <col min="4350" max="4350" width="10.85546875" style="10" customWidth="1"/>
    <col min="4351" max="4351" width="7.28515625" style="10" customWidth="1"/>
    <col min="4352" max="4352" width="8" style="10" customWidth="1"/>
    <col min="4353" max="4353" width="28" style="10" customWidth="1"/>
    <col min="4354" max="4354" width="12" style="10" customWidth="1"/>
    <col min="4355" max="4355" width="42.28515625" style="10" customWidth="1"/>
    <col min="4356" max="4356" width="61.28515625" style="10" customWidth="1"/>
    <col min="4357" max="4594" width="7.85546875" style="10"/>
    <col min="4595" max="4595" width="9.140625" style="10" customWidth="1"/>
    <col min="4596" max="4596" width="54.42578125" style="10" customWidth="1"/>
    <col min="4597" max="4597" width="16.5703125" style="10" customWidth="1"/>
    <col min="4598" max="4598" width="14.7109375" style="10" customWidth="1"/>
    <col min="4599" max="4599" width="13.140625" style="10" customWidth="1"/>
    <col min="4600" max="4600" width="9.140625" style="10" customWidth="1"/>
    <col min="4601" max="4601" width="9.5703125" style="10" customWidth="1"/>
    <col min="4602" max="4602" width="24.5703125" style="10" customWidth="1"/>
    <col min="4603" max="4603" width="25.140625" style="10" customWidth="1"/>
    <col min="4604" max="4604" width="7.7109375" style="10" customWidth="1"/>
    <col min="4605" max="4605" width="7.5703125" style="10" customWidth="1"/>
    <col min="4606" max="4606" width="10.85546875" style="10" customWidth="1"/>
    <col min="4607" max="4607" width="7.28515625" style="10" customWidth="1"/>
    <col min="4608" max="4608" width="8" style="10" customWidth="1"/>
    <col min="4609" max="4609" width="28" style="10" customWidth="1"/>
    <col min="4610" max="4610" width="12" style="10" customWidth="1"/>
    <col min="4611" max="4611" width="42.28515625" style="10" customWidth="1"/>
    <col min="4612" max="4612" width="61.28515625" style="10" customWidth="1"/>
    <col min="4613" max="4850" width="7.85546875" style="10"/>
    <col min="4851" max="4851" width="9.140625" style="10" customWidth="1"/>
    <col min="4852" max="4852" width="54.42578125" style="10" customWidth="1"/>
    <col min="4853" max="4853" width="16.5703125" style="10" customWidth="1"/>
    <col min="4854" max="4854" width="14.7109375" style="10" customWidth="1"/>
    <col min="4855" max="4855" width="13.140625" style="10" customWidth="1"/>
    <col min="4856" max="4856" width="9.140625" style="10" customWidth="1"/>
    <col min="4857" max="4857" width="9.5703125" style="10" customWidth="1"/>
    <col min="4858" max="4858" width="24.5703125" style="10" customWidth="1"/>
    <col min="4859" max="4859" width="25.140625" style="10" customWidth="1"/>
    <col min="4860" max="4860" width="7.7109375" style="10" customWidth="1"/>
    <col min="4861" max="4861" width="7.5703125" style="10" customWidth="1"/>
    <col min="4862" max="4862" width="10.85546875" style="10" customWidth="1"/>
    <col min="4863" max="4863" width="7.28515625" style="10" customWidth="1"/>
    <col min="4864" max="4864" width="8" style="10" customWidth="1"/>
    <col min="4865" max="4865" width="28" style="10" customWidth="1"/>
    <col min="4866" max="4866" width="12" style="10" customWidth="1"/>
    <col min="4867" max="4867" width="42.28515625" style="10" customWidth="1"/>
    <col min="4868" max="4868" width="61.28515625" style="10" customWidth="1"/>
    <col min="4869" max="5106" width="7.85546875" style="10"/>
    <col min="5107" max="5107" width="9.140625" style="10" customWidth="1"/>
    <col min="5108" max="5108" width="54.42578125" style="10" customWidth="1"/>
    <col min="5109" max="5109" width="16.5703125" style="10" customWidth="1"/>
    <col min="5110" max="5110" width="14.7109375" style="10" customWidth="1"/>
    <col min="5111" max="5111" width="13.140625" style="10" customWidth="1"/>
    <col min="5112" max="5112" width="9.140625" style="10" customWidth="1"/>
    <col min="5113" max="5113" width="9.5703125" style="10" customWidth="1"/>
    <col min="5114" max="5114" width="24.5703125" style="10" customWidth="1"/>
    <col min="5115" max="5115" width="25.140625" style="10" customWidth="1"/>
    <col min="5116" max="5116" width="7.7109375" style="10" customWidth="1"/>
    <col min="5117" max="5117" width="7.5703125" style="10" customWidth="1"/>
    <col min="5118" max="5118" width="10.85546875" style="10" customWidth="1"/>
    <col min="5119" max="5119" width="7.28515625" style="10" customWidth="1"/>
    <col min="5120" max="5120" width="8" style="10" customWidth="1"/>
    <col min="5121" max="5121" width="28" style="10" customWidth="1"/>
    <col min="5122" max="5122" width="12" style="10" customWidth="1"/>
    <col min="5123" max="5123" width="42.28515625" style="10" customWidth="1"/>
    <col min="5124" max="5124" width="61.28515625" style="10" customWidth="1"/>
    <col min="5125" max="5362" width="7.85546875" style="10"/>
    <col min="5363" max="5363" width="9.140625" style="10" customWidth="1"/>
    <col min="5364" max="5364" width="54.42578125" style="10" customWidth="1"/>
    <col min="5365" max="5365" width="16.5703125" style="10" customWidth="1"/>
    <col min="5366" max="5366" width="14.7109375" style="10" customWidth="1"/>
    <col min="5367" max="5367" width="13.140625" style="10" customWidth="1"/>
    <col min="5368" max="5368" width="9.140625" style="10" customWidth="1"/>
    <col min="5369" max="5369" width="9.5703125" style="10" customWidth="1"/>
    <col min="5370" max="5370" width="24.5703125" style="10" customWidth="1"/>
    <col min="5371" max="5371" width="25.140625" style="10" customWidth="1"/>
    <col min="5372" max="5372" width="7.7109375" style="10" customWidth="1"/>
    <col min="5373" max="5373" width="7.5703125" style="10" customWidth="1"/>
    <col min="5374" max="5374" width="10.85546875" style="10" customWidth="1"/>
    <col min="5375" max="5375" width="7.28515625" style="10" customWidth="1"/>
    <col min="5376" max="5376" width="8" style="10" customWidth="1"/>
    <col min="5377" max="5377" width="28" style="10" customWidth="1"/>
    <col min="5378" max="5378" width="12" style="10" customWidth="1"/>
    <col min="5379" max="5379" width="42.28515625" style="10" customWidth="1"/>
    <col min="5380" max="5380" width="61.28515625" style="10" customWidth="1"/>
    <col min="5381" max="5618" width="7.85546875" style="10"/>
    <col min="5619" max="5619" width="9.140625" style="10" customWidth="1"/>
    <col min="5620" max="5620" width="54.42578125" style="10" customWidth="1"/>
    <col min="5621" max="5621" width="16.5703125" style="10" customWidth="1"/>
    <col min="5622" max="5622" width="14.7109375" style="10" customWidth="1"/>
    <col min="5623" max="5623" width="13.140625" style="10" customWidth="1"/>
    <col min="5624" max="5624" width="9.140625" style="10" customWidth="1"/>
    <col min="5625" max="5625" width="9.5703125" style="10" customWidth="1"/>
    <col min="5626" max="5626" width="24.5703125" style="10" customWidth="1"/>
    <col min="5627" max="5627" width="25.140625" style="10" customWidth="1"/>
    <col min="5628" max="5628" width="7.7109375" style="10" customWidth="1"/>
    <col min="5629" max="5629" width="7.5703125" style="10" customWidth="1"/>
    <col min="5630" max="5630" width="10.85546875" style="10" customWidth="1"/>
    <col min="5631" max="5631" width="7.28515625" style="10" customWidth="1"/>
    <col min="5632" max="5632" width="8" style="10" customWidth="1"/>
    <col min="5633" max="5633" width="28" style="10" customWidth="1"/>
    <col min="5634" max="5634" width="12" style="10" customWidth="1"/>
    <col min="5635" max="5635" width="42.28515625" style="10" customWidth="1"/>
    <col min="5636" max="5636" width="61.28515625" style="10" customWidth="1"/>
    <col min="5637" max="5874" width="7.85546875" style="10"/>
    <col min="5875" max="5875" width="9.140625" style="10" customWidth="1"/>
    <col min="5876" max="5876" width="54.42578125" style="10" customWidth="1"/>
    <col min="5877" max="5877" width="16.5703125" style="10" customWidth="1"/>
    <col min="5878" max="5878" width="14.7109375" style="10" customWidth="1"/>
    <col min="5879" max="5879" width="13.140625" style="10" customWidth="1"/>
    <col min="5880" max="5880" width="9.140625" style="10" customWidth="1"/>
    <col min="5881" max="5881" width="9.5703125" style="10" customWidth="1"/>
    <col min="5882" max="5882" width="24.5703125" style="10" customWidth="1"/>
    <col min="5883" max="5883" width="25.140625" style="10" customWidth="1"/>
    <col min="5884" max="5884" width="7.7109375" style="10" customWidth="1"/>
    <col min="5885" max="5885" width="7.5703125" style="10" customWidth="1"/>
    <col min="5886" max="5886" width="10.85546875" style="10" customWidth="1"/>
    <col min="5887" max="5887" width="7.28515625" style="10" customWidth="1"/>
    <col min="5888" max="5888" width="8" style="10" customWidth="1"/>
    <col min="5889" max="5889" width="28" style="10" customWidth="1"/>
    <col min="5890" max="5890" width="12" style="10" customWidth="1"/>
    <col min="5891" max="5891" width="42.28515625" style="10" customWidth="1"/>
    <col min="5892" max="5892" width="61.28515625" style="10" customWidth="1"/>
    <col min="5893" max="6130" width="7.85546875" style="10"/>
    <col min="6131" max="6131" width="9.140625" style="10" customWidth="1"/>
    <col min="6132" max="6132" width="54.42578125" style="10" customWidth="1"/>
    <col min="6133" max="6133" width="16.5703125" style="10" customWidth="1"/>
    <col min="6134" max="6134" width="14.7109375" style="10" customWidth="1"/>
    <col min="6135" max="6135" width="13.140625" style="10" customWidth="1"/>
    <col min="6136" max="6136" width="9.140625" style="10" customWidth="1"/>
    <col min="6137" max="6137" width="9.5703125" style="10" customWidth="1"/>
    <col min="6138" max="6138" width="24.5703125" style="10" customWidth="1"/>
    <col min="6139" max="6139" width="25.140625" style="10" customWidth="1"/>
    <col min="6140" max="6140" width="7.7109375" style="10" customWidth="1"/>
    <col min="6141" max="6141" width="7.5703125" style="10" customWidth="1"/>
    <col min="6142" max="6142" width="10.85546875" style="10" customWidth="1"/>
    <col min="6143" max="6143" width="7.28515625" style="10" customWidth="1"/>
    <col min="6144" max="6144" width="8" style="10" customWidth="1"/>
    <col min="6145" max="6145" width="28" style="10" customWidth="1"/>
    <col min="6146" max="6146" width="12" style="10" customWidth="1"/>
    <col min="6147" max="6147" width="42.28515625" style="10" customWidth="1"/>
    <col min="6148" max="6148" width="61.28515625" style="10" customWidth="1"/>
    <col min="6149" max="6386" width="7.85546875" style="10"/>
    <col min="6387" max="6387" width="9.140625" style="10" customWidth="1"/>
    <col min="6388" max="6388" width="54.42578125" style="10" customWidth="1"/>
    <col min="6389" max="6389" width="16.5703125" style="10" customWidth="1"/>
    <col min="6390" max="6390" width="14.7109375" style="10" customWidth="1"/>
    <col min="6391" max="6391" width="13.140625" style="10" customWidth="1"/>
    <col min="6392" max="6392" width="9.140625" style="10" customWidth="1"/>
    <col min="6393" max="6393" width="9.5703125" style="10" customWidth="1"/>
    <col min="6394" max="6394" width="24.5703125" style="10" customWidth="1"/>
    <col min="6395" max="6395" width="25.140625" style="10" customWidth="1"/>
    <col min="6396" max="6396" width="7.7109375" style="10" customWidth="1"/>
    <col min="6397" max="6397" width="7.5703125" style="10" customWidth="1"/>
    <col min="6398" max="6398" width="10.85546875" style="10" customWidth="1"/>
    <col min="6399" max="6399" width="7.28515625" style="10" customWidth="1"/>
    <col min="6400" max="6400" width="8" style="10" customWidth="1"/>
    <col min="6401" max="6401" width="28" style="10" customWidth="1"/>
    <col min="6402" max="6402" width="12" style="10" customWidth="1"/>
    <col min="6403" max="6403" width="42.28515625" style="10" customWidth="1"/>
    <col min="6404" max="6404" width="61.28515625" style="10" customWidth="1"/>
    <col min="6405" max="6642" width="7.85546875" style="10"/>
    <col min="6643" max="6643" width="9.140625" style="10" customWidth="1"/>
    <col min="6644" max="6644" width="54.42578125" style="10" customWidth="1"/>
    <col min="6645" max="6645" width="16.5703125" style="10" customWidth="1"/>
    <col min="6646" max="6646" width="14.7109375" style="10" customWidth="1"/>
    <col min="6647" max="6647" width="13.140625" style="10" customWidth="1"/>
    <col min="6648" max="6648" width="9.140625" style="10" customWidth="1"/>
    <col min="6649" max="6649" width="9.5703125" style="10" customWidth="1"/>
    <col min="6650" max="6650" width="24.5703125" style="10" customWidth="1"/>
    <col min="6651" max="6651" width="25.140625" style="10" customWidth="1"/>
    <col min="6652" max="6652" width="7.7109375" style="10" customWidth="1"/>
    <col min="6653" max="6653" width="7.5703125" style="10" customWidth="1"/>
    <col min="6654" max="6654" width="10.85546875" style="10" customWidth="1"/>
    <col min="6655" max="6655" width="7.28515625" style="10" customWidth="1"/>
    <col min="6656" max="6656" width="8" style="10" customWidth="1"/>
    <col min="6657" max="6657" width="28" style="10" customWidth="1"/>
    <col min="6658" max="6658" width="12" style="10" customWidth="1"/>
    <col min="6659" max="6659" width="42.28515625" style="10" customWidth="1"/>
    <col min="6660" max="6660" width="61.28515625" style="10" customWidth="1"/>
    <col min="6661" max="6898" width="7.85546875" style="10"/>
    <col min="6899" max="6899" width="9.140625" style="10" customWidth="1"/>
    <col min="6900" max="6900" width="54.42578125" style="10" customWidth="1"/>
    <col min="6901" max="6901" width="16.5703125" style="10" customWidth="1"/>
    <col min="6902" max="6902" width="14.7109375" style="10" customWidth="1"/>
    <col min="6903" max="6903" width="13.140625" style="10" customWidth="1"/>
    <col min="6904" max="6904" width="9.140625" style="10" customWidth="1"/>
    <col min="6905" max="6905" width="9.5703125" style="10" customWidth="1"/>
    <col min="6906" max="6906" width="24.5703125" style="10" customWidth="1"/>
    <col min="6907" max="6907" width="25.140625" style="10" customWidth="1"/>
    <col min="6908" max="6908" width="7.7109375" style="10" customWidth="1"/>
    <col min="6909" max="6909" width="7.5703125" style="10" customWidth="1"/>
    <col min="6910" max="6910" width="10.85546875" style="10" customWidth="1"/>
    <col min="6911" max="6911" width="7.28515625" style="10" customWidth="1"/>
    <col min="6912" max="6912" width="8" style="10" customWidth="1"/>
    <col min="6913" max="6913" width="28" style="10" customWidth="1"/>
    <col min="6914" max="6914" width="12" style="10" customWidth="1"/>
    <col min="6915" max="6915" width="42.28515625" style="10" customWidth="1"/>
    <col min="6916" max="6916" width="61.28515625" style="10" customWidth="1"/>
    <col min="6917" max="7154" width="7.85546875" style="10"/>
    <col min="7155" max="7155" width="9.140625" style="10" customWidth="1"/>
    <col min="7156" max="7156" width="54.42578125" style="10" customWidth="1"/>
    <col min="7157" max="7157" width="16.5703125" style="10" customWidth="1"/>
    <col min="7158" max="7158" width="14.7109375" style="10" customWidth="1"/>
    <col min="7159" max="7159" width="13.140625" style="10" customWidth="1"/>
    <col min="7160" max="7160" width="9.140625" style="10" customWidth="1"/>
    <col min="7161" max="7161" width="9.5703125" style="10" customWidth="1"/>
    <col min="7162" max="7162" width="24.5703125" style="10" customWidth="1"/>
    <col min="7163" max="7163" width="25.140625" style="10" customWidth="1"/>
    <col min="7164" max="7164" width="7.7109375" style="10" customWidth="1"/>
    <col min="7165" max="7165" width="7.5703125" style="10" customWidth="1"/>
    <col min="7166" max="7166" width="10.85546875" style="10" customWidth="1"/>
    <col min="7167" max="7167" width="7.28515625" style="10" customWidth="1"/>
    <col min="7168" max="7168" width="8" style="10" customWidth="1"/>
    <col min="7169" max="7169" width="28" style="10" customWidth="1"/>
    <col min="7170" max="7170" width="12" style="10" customWidth="1"/>
    <col min="7171" max="7171" width="42.28515625" style="10" customWidth="1"/>
    <col min="7172" max="7172" width="61.28515625" style="10" customWidth="1"/>
    <col min="7173" max="7410" width="7.85546875" style="10"/>
    <col min="7411" max="7411" width="9.140625" style="10" customWidth="1"/>
    <col min="7412" max="7412" width="54.42578125" style="10" customWidth="1"/>
    <col min="7413" max="7413" width="16.5703125" style="10" customWidth="1"/>
    <col min="7414" max="7414" width="14.7109375" style="10" customWidth="1"/>
    <col min="7415" max="7415" width="13.140625" style="10" customWidth="1"/>
    <col min="7416" max="7416" width="9.140625" style="10" customWidth="1"/>
    <col min="7417" max="7417" width="9.5703125" style="10" customWidth="1"/>
    <col min="7418" max="7418" width="24.5703125" style="10" customWidth="1"/>
    <col min="7419" max="7419" width="25.140625" style="10" customWidth="1"/>
    <col min="7420" max="7420" width="7.7109375" style="10" customWidth="1"/>
    <col min="7421" max="7421" width="7.5703125" style="10" customWidth="1"/>
    <col min="7422" max="7422" width="10.85546875" style="10" customWidth="1"/>
    <col min="7423" max="7423" width="7.28515625" style="10" customWidth="1"/>
    <col min="7424" max="7424" width="8" style="10" customWidth="1"/>
    <col min="7425" max="7425" width="28" style="10" customWidth="1"/>
    <col min="7426" max="7426" width="12" style="10" customWidth="1"/>
    <col min="7427" max="7427" width="42.28515625" style="10" customWidth="1"/>
    <col min="7428" max="7428" width="61.28515625" style="10" customWidth="1"/>
    <col min="7429" max="7666" width="7.85546875" style="10"/>
    <col min="7667" max="7667" width="9.140625" style="10" customWidth="1"/>
    <col min="7668" max="7668" width="54.42578125" style="10" customWidth="1"/>
    <col min="7669" max="7669" width="16.5703125" style="10" customWidth="1"/>
    <col min="7670" max="7670" width="14.7109375" style="10" customWidth="1"/>
    <col min="7671" max="7671" width="13.140625" style="10" customWidth="1"/>
    <col min="7672" max="7672" width="9.140625" style="10" customWidth="1"/>
    <col min="7673" max="7673" width="9.5703125" style="10" customWidth="1"/>
    <col min="7674" max="7674" width="24.5703125" style="10" customWidth="1"/>
    <col min="7675" max="7675" width="25.140625" style="10" customWidth="1"/>
    <col min="7676" max="7676" width="7.7109375" style="10" customWidth="1"/>
    <col min="7677" max="7677" width="7.5703125" style="10" customWidth="1"/>
    <col min="7678" max="7678" width="10.85546875" style="10" customWidth="1"/>
    <col min="7679" max="7679" width="7.28515625" style="10" customWidth="1"/>
    <col min="7680" max="7680" width="8" style="10" customWidth="1"/>
    <col min="7681" max="7681" width="28" style="10" customWidth="1"/>
    <col min="7682" max="7682" width="12" style="10" customWidth="1"/>
    <col min="7683" max="7683" width="42.28515625" style="10" customWidth="1"/>
    <col min="7684" max="7684" width="61.28515625" style="10" customWidth="1"/>
    <col min="7685" max="7922" width="7.85546875" style="10"/>
    <col min="7923" max="7923" width="9.140625" style="10" customWidth="1"/>
    <col min="7924" max="7924" width="54.42578125" style="10" customWidth="1"/>
    <col min="7925" max="7925" width="16.5703125" style="10" customWidth="1"/>
    <col min="7926" max="7926" width="14.7109375" style="10" customWidth="1"/>
    <col min="7927" max="7927" width="13.140625" style="10" customWidth="1"/>
    <col min="7928" max="7928" width="9.140625" style="10" customWidth="1"/>
    <col min="7929" max="7929" width="9.5703125" style="10" customWidth="1"/>
    <col min="7930" max="7930" width="24.5703125" style="10" customWidth="1"/>
    <col min="7931" max="7931" width="25.140625" style="10" customWidth="1"/>
    <col min="7932" max="7932" width="7.7109375" style="10" customWidth="1"/>
    <col min="7933" max="7933" width="7.5703125" style="10" customWidth="1"/>
    <col min="7934" max="7934" width="10.85546875" style="10" customWidth="1"/>
    <col min="7935" max="7935" width="7.28515625" style="10" customWidth="1"/>
    <col min="7936" max="7936" width="8" style="10" customWidth="1"/>
    <col min="7937" max="7937" width="28" style="10" customWidth="1"/>
    <col min="7938" max="7938" width="12" style="10" customWidth="1"/>
    <col min="7939" max="7939" width="42.28515625" style="10" customWidth="1"/>
    <col min="7940" max="7940" width="61.28515625" style="10" customWidth="1"/>
    <col min="7941" max="8178" width="7.85546875" style="10"/>
    <col min="8179" max="8179" width="9.140625" style="10" customWidth="1"/>
    <col min="8180" max="8180" width="54.42578125" style="10" customWidth="1"/>
    <col min="8181" max="8181" width="16.5703125" style="10" customWidth="1"/>
    <col min="8182" max="8182" width="14.7109375" style="10" customWidth="1"/>
    <col min="8183" max="8183" width="13.140625" style="10" customWidth="1"/>
    <col min="8184" max="8184" width="9.140625" style="10" customWidth="1"/>
    <col min="8185" max="8185" width="9.5703125" style="10" customWidth="1"/>
    <col min="8186" max="8186" width="24.5703125" style="10" customWidth="1"/>
    <col min="8187" max="8187" width="25.140625" style="10" customWidth="1"/>
    <col min="8188" max="8188" width="7.7109375" style="10" customWidth="1"/>
    <col min="8189" max="8189" width="7.5703125" style="10" customWidth="1"/>
    <col min="8190" max="8190" width="10.85546875" style="10" customWidth="1"/>
    <col min="8191" max="8191" width="7.28515625" style="10" customWidth="1"/>
    <col min="8192" max="8192" width="8" style="10" customWidth="1"/>
    <col min="8193" max="8193" width="28" style="10" customWidth="1"/>
    <col min="8194" max="8194" width="12" style="10" customWidth="1"/>
    <col min="8195" max="8195" width="42.28515625" style="10" customWidth="1"/>
    <col min="8196" max="8196" width="61.28515625" style="10" customWidth="1"/>
    <col min="8197" max="8434" width="7.85546875" style="10"/>
    <col min="8435" max="8435" width="9.140625" style="10" customWidth="1"/>
    <col min="8436" max="8436" width="54.42578125" style="10" customWidth="1"/>
    <col min="8437" max="8437" width="16.5703125" style="10" customWidth="1"/>
    <col min="8438" max="8438" width="14.7109375" style="10" customWidth="1"/>
    <col min="8439" max="8439" width="13.140625" style="10" customWidth="1"/>
    <col min="8440" max="8440" width="9.140625" style="10" customWidth="1"/>
    <col min="8441" max="8441" width="9.5703125" style="10" customWidth="1"/>
    <col min="8442" max="8442" width="24.5703125" style="10" customWidth="1"/>
    <col min="8443" max="8443" width="25.140625" style="10" customWidth="1"/>
    <col min="8444" max="8444" width="7.7109375" style="10" customWidth="1"/>
    <col min="8445" max="8445" width="7.5703125" style="10" customWidth="1"/>
    <col min="8446" max="8446" width="10.85546875" style="10" customWidth="1"/>
    <col min="8447" max="8447" width="7.28515625" style="10" customWidth="1"/>
    <col min="8448" max="8448" width="8" style="10" customWidth="1"/>
    <col min="8449" max="8449" width="28" style="10" customWidth="1"/>
    <col min="8450" max="8450" width="12" style="10" customWidth="1"/>
    <col min="8451" max="8451" width="42.28515625" style="10" customWidth="1"/>
    <col min="8452" max="8452" width="61.28515625" style="10" customWidth="1"/>
    <col min="8453" max="8690" width="7.85546875" style="10"/>
    <col min="8691" max="8691" width="9.140625" style="10" customWidth="1"/>
    <col min="8692" max="8692" width="54.42578125" style="10" customWidth="1"/>
    <col min="8693" max="8693" width="16.5703125" style="10" customWidth="1"/>
    <col min="8694" max="8694" width="14.7109375" style="10" customWidth="1"/>
    <col min="8695" max="8695" width="13.140625" style="10" customWidth="1"/>
    <col min="8696" max="8696" width="9.140625" style="10" customWidth="1"/>
    <col min="8697" max="8697" width="9.5703125" style="10" customWidth="1"/>
    <col min="8698" max="8698" width="24.5703125" style="10" customWidth="1"/>
    <col min="8699" max="8699" width="25.140625" style="10" customWidth="1"/>
    <col min="8700" max="8700" width="7.7109375" style="10" customWidth="1"/>
    <col min="8701" max="8701" width="7.5703125" style="10" customWidth="1"/>
    <col min="8702" max="8702" width="10.85546875" style="10" customWidth="1"/>
    <col min="8703" max="8703" width="7.28515625" style="10" customWidth="1"/>
    <col min="8704" max="8704" width="8" style="10" customWidth="1"/>
    <col min="8705" max="8705" width="28" style="10" customWidth="1"/>
    <col min="8706" max="8706" width="12" style="10" customWidth="1"/>
    <col min="8707" max="8707" width="42.28515625" style="10" customWidth="1"/>
    <col min="8708" max="8708" width="61.28515625" style="10" customWidth="1"/>
    <col min="8709" max="8946" width="7.85546875" style="10"/>
    <col min="8947" max="8947" width="9.140625" style="10" customWidth="1"/>
    <col min="8948" max="8948" width="54.42578125" style="10" customWidth="1"/>
    <col min="8949" max="8949" width="16.5703125" style="10" customWidth="1"/>
    <col min="8950" max="8950" width="14.7109375" style="10" customWidth="1"/>
    <col min="8951" max="8951" width="13.140625" style="10" customWidth="1"/>
    <col min="8952" max="8952" width="9.140625" style="10" customWidth="1"/>
    <col min="8953" max="8953" width="9.5703125" style="10" customWidth="1"/>
    <col min="8954" max="8954" width="24.5703125" style="10" customWidth="1"/>
    <col min="8955" max="8955" width="25.140625" style="10" customWidth="1"/>
    <col min="8956" max="8956" width="7.7109375" style="10" customWidth="1"/>
    <col min="8957" max="8957" width="7.5703125" style="10" customWidth="1"/>
    <col min="8958" max="8958" width="10.85546875" style="10" customWidth="1"/>
    <col min="8959" max="8959" width="7.28515625" style="10" customWidth="1"/>
    <col min="8960" max="8960" width="8" style="10" customWidth="1"/>
    <col min="8961" max="8961" width="28" style="10" customWidth="1"/>
    <col min="8962" max="8962" width="12" style="10" customWidth="1"/>
    <col min="8963" max="8963" width="42.28515625" style="10" customWidth="1"/>
    <col min="8964" max="8964" width="61.28515625" style="10" customWidth="1"/>
    <col min="8965" max="9202" width="7.85546875" style="10"/>
    <col min="9203" max="9203" width="9.140625" style="10" customWidth="1"/>
    <col min="9204" max="9204" width="54.42578125" style="10" customWidth="1"/>
    <col min="9205" max="9205" width="16.5703125" style="10" customWidth="1"/>
    <col min="9206" max="9206" width="14.7109375" style="10" customWidth="1"/>
    <col min="9207" max="9207" width="13.140625" style="10" customWidth="1"/>
    <col min="9208" max="9208" width="9.140625" style="10" customWidth="1"/>
    <col min="9209" max="9209" width="9.5703125" style="10" customWidth="1"/>
    <col min="9210" max="9210" width="24.5703125" style="10" customWidth="1"/>
    <col min="9211" max="9211" width="25.140625" style="10" customWidth="1"/>
    <col min="9212" max="9212" width="7.7109375" style="10" customWidth="1"/>
    <col min="9213" max="9213" width="7.5703125" style="10" customWidth="1"/>
    <col min="9214" max="9214" width="10.85546875" style="10" customWidth="1"/>
    <col min="9215" max="9215" width="7.28515625" style="10" customWidth="1"/>
    <col min="9216" max="9216" width="8" style="10" customWidth="1"/>
    <col min="9217" max="9217" width="28" style="10" customWidth="1"/>
    <col min="9218" max="9218" width="12" style="10" customWidth="1"/>
    <col min="9219" max="9219" width="42.28515625" style="10" customWidth="1"/>
    <col min="9220" max="9220" width="61.28515625" style="10" customWidth="1"/>
    <col min="9221" max="9458" width="7.85546875" style="10"/>
    <col min="9459" max="9459" width="9.140625" style="10" customWidth="1"/>
    <col min="9460" max="9460" width="54.42578125" style="10" customWidth="1"/>
    <col min="9461" max="9461" width="16.5703125" style="10" customWidth="1"/>
    <col min="9462" max="9462" width="14.7109375" style="10" customWidth="1"/>
    <col min="9463" max="9463" width="13.140625" style="10" customWidth="1"/>
    <col min="9464" max="9464" width="9.140625" style="10" customWidth="1"/>
    <col min="9465" max="9465" width="9.5703125" style="10" customWidth="1"/>
    <col min="9466" max="9466" width="24.5703125" style="10" customWidth="1"/>
    <col min="9467" max="9467" width="25.140625" style="10" customWidth="1"/>
    <col min="9468" max="9468" width="7.7109375" style="10" customWidth="1"/>
    <col min="9469" max="9469" width="7.5703125" style="10" customWidth="1"/>
    <col min="9470" max="9470" width="10.85546875" style="10" customWidth="1"/>
    <col min="9471" max="9471" width="7.28515625" style="10" customWidth="1"/>
    <col min="9472" max="9472" width="8" style="10" customWidth="1"/>
    <col min="9473" max="9473" width="28" style="10" customWidth="1"/>
    <col min="9474" max="9474" width="12" style="10" customWidth="1"/>
    <col min="9475" max="9475" width="42.28515625" style="10" customWidth="1"/>
    <col min="9476" max="9476" width="61.28515625" style="10" customWidth="1"/>
    <col min="9477" max="9714" width="7.85546875" style="10"/>
    <col min="9715" max="9715" width="9.140625" style="10" customWidth="1"/>
    <col min="9716" max="9716" width="54.42578125" style="10" customWidth="1"/>
    <col min="9717" max="9717" width="16.5703125" style="10" customWidth="1"/>
    <col min="9718" max="9718" width="14.7109375" style="10" customWidth="1"/>
    <col min="9719" max="9719" width="13.140625" style="10" customWidth="1"/>
    <col min="9720" max="9720" width="9.140625" style="10" customWidth="1"/>
    <col min="9721" max="9721" width="9.5703125" style="10" customWidth="1"/>
    <col min="9722" max="9722" width="24.5703125" style="10" customWidth="1"/>
    <col min="9723" max="9723" width="25.140625" style="10" customWidth="1"/>
    <col min="9724" max="9724" width="7.7109375" style="10" customWidth="1"/>
    <col min="9725" max="9725" width="7.5703125" style="10" customWidth="1"/>
    <col min="9726" max="9726" width="10.85546875" style="10" customWidth="1"/>
    <col min="9727" max="9727" width="7.28515625" style="10" customWidth="1"/>
    <col min="9728" max="9728" width="8" style="10" customWidth="1"/>
    <col min="9729" max="9729" width="28" style="10" customWidth="1"/>
    <col min="9730" max="9730" width="12" style="10" customWidth="1"/>
    <col min="9731" max="9731" width="42.28515625" style="10" customWidth="1"/>
    <col min="9732" max="9732" width="61.28515625" style="10" customWidth="1"/>
    <col min="9733" max="9970" width="7.85546875" style="10"/>
    <col min="9971" max="9971" width="9.140625" style="10" customWidth="1"/>
    <col min="9972" max="9972" width="54.42578125" style="10" customWidth="1"/>
    <col min="9973" max="9973" width="16.5703125" style="10" customWidth="1"/>
    <col min="9974" max="9974" width="14.7109375" style="10" customWidth="1"/>
    <col min="9975" max="9975" width="13.140625" style="10" customWidth="1"/>
    <col min="9976" max="9976" width="9.140625" style="10" customWidth="1"/>
    <col min="9977" max="9977" width="9.5703125" style="10" customWidth="1"/>
    <col min="9978" max="9978" width="24.5703125" style="10" customWidth="1"/>
    <col min="9979" max="9979" width="25.140625" style="10" customWidth="1"/>
    <col min="9980" max="9980" width="7.7109375" style="10" customWidth="1"/>
    <col min="9981" max="9981" width="7.5703125" style="10" customWidth="1"/>
    <col min="9982" max="9982" width="10.85546875" style="10" customWidth="1"/>
    <col min="9983" max="9983" width="7.28515625" style="10" customWidth="1"/>
    <col min="9984" max="9984" width="8" style="10" customWidth="1"/>
    <col min="9985" max="9985" width="28" style="10" customWidth="1"/>
    <col min="9986" max="9986" width="12" style="10" customWidth="1"/>
    <col min="9987" max="9987" width="42.28515625" style="10" customWidth="1"/>
    <col min="9988" max="9988" width="61.28515625" style="10" customWidth="1"/>
    <col min="9989" max="10226" width="7.85546875" style="10"/>
    <col min="10227" max="10227" width="9.140625" style="10" customWidth="1"/>
    <col min="10228" max="10228" width="54.42578125" style="10" customWidth="1"/>
    <col min="10229" max="10229" width="16.5703125" style="10" customWidth="1"/>
    <col min="10230" max="10230" width="14.7109375" style="10" customWidth="1"/>
    <col min="10231" max="10231" width="13.140625" style="10" customWidth="1"/>
    <col min="10232" max="10232" width="9.140625" style="10" customWidth="1"/>
    <col min="10233" max="10233" width="9.5703125" style="10" customWidth="1"/>
    <col min="10234" max="10234" width="24.5703125" style="10" customWidth="1"/>
    <col min="10235" max="10235" width="25.140625" style="10" customWidth="1"/>
    <col min="10236" max="10236" width="7.7109375" style="10" customWidth="1"/>
    <col min="10237" max="10237" width="7.5703125" style="10" customWidth="1"/>
    <col min="10238" max="10238" width="10.85546875" style="10" customWidth="1"/>
    <col min="10239" max="10239" width="7.28515625" style="10" customWidth="1"/>
    <col min="10240" max="10240" width="8" style="10" customWidth="1"/>
    <col min="10241" max="10241" width="28" style="10" customWidth="1"/>
    <col min="10242" max="10242" width="12" style="10" customWidth="1"/>
    <col min="10243" max="10243" width="42.28515625" style="10" customWidth="1"/>
    <col min="10244" max="10244" width="61.28515625" style="10" customWidth="1"/>
    <col min="10245" max="10482" width="7.85546875" style="10"/>
    <col min="10483" max="10483" width="9.140625" style="10" customWidth="1"/>
    <col min="10484" max="10484" width="54.42578125" style="10" customWidth="1"/>
    <col min="10485" max="10485" width="16.5703125" style="10" customWidth="1"/>
    <col min="10486" max="10486" width="14.7109375" style="10" customWidth="1"/>
    <col min="10487" max="10487" width="13.140625" style="10" customWidth="1"/>
    <col min="10488" max="10488" width="9.140625" style="10" customWidth="1"/>
    <col min="10489" max="10489" width="9.5703125" style="10" customWidth="1"/>
    <col min="10490" max="10490" width="24.5703125" style="10" customWidth="1"/>
    <col min="10491" max="10491" width="25.140625" style="10" customWidth="1"/>
    <col min="10492" max="10492" width="7.7109375" style="10" customWidth="1"/>
    <col min="10493" max="10493" width="7.5703125" style="10" customWidth="1"/>
    <col min="10494" max="10494" width="10.85546875" style="10" customWidth="1"/>
    <col min="10495" max="10495" width="7.28515625" style="10" customWidth="1"/>
    <col min="10496" max="10496" width="8" style="10" customWidth="1"/>
    <col min="10497" max="10497" width="28" style="10" customWidth="1"/>
    <col min="10498" max="10498" width="12" style="10" customWidth="1"/>
    <col min="10499" max="10499" width="42.28515625" style="10" customWidth="1"/>
    <col min="10500" max="10500" width="61.28515625" style="10" customWidth="1"/>
    <col min="10501" max="10738" width="7.85546875" style="10"/>
    <col min="10739" max="10739" width="9.140625" style="10" customWidth="1"/>
    <col min="10740" max="10740" width="54.42578125" style="10" customWidth="1"/>
    <col min="10741" max="10741" width="16.5703125" style="10" customWidth="1"/>
    <col min="10742" max="10742" width="14.7109375" style="10" customWidth="1"/>
    <col min="10743" max="10743" width="13.140625" style="10" customWidth="1"/>
    <col min="10744" max="10744" width="9.140625" style="10" customWidth="1"/>
    <col min="10745" max="10745" width="9.5703125" style="10" customWidth="1"/>
    <col min="10746" max="10746" width="24.5703125" style="10" customWidth="1"/>
    <col min="10747" max="10747" width="25.140625" style="10" customWidth="1"/>
    <col min="10748" max="10748" width="7.7109375" style="10" customWidth="1"/>
    <col min="10749" max="10749" width="7.5703125" style="10" customWidth="1"/>
    <col min="10750" max="10750" width="10.85546875" style="10" customWidth="1"/>
    <col min="10751" max="10751" width="7.28515625" style="10" customWidth="1"/>
    <col min="10752" max="10752" width="8" style="10" customWidth="1"/>
    <col min="10753" max="10753" width="28" style="10" customWidth="1"/>
    <col min="10754" max="10754" width="12" style="10" customWidth="1"/>
    <col min="10755" max="10755" width="42.28515625" style="10" customWidth="1"/>
    <col min="10756" max="10756" width="61.28515625" style="10" customWidth="1"/>
    <col min="10757" max="10994" width="7.85546875" style="10"/>
    <col min="10995" max="10995" width="9.140625" style="10" customWidth="1"/>
    <col min="10996" max="10996" width="54.42578125" style="10" customWidth="1"/>
    <col min="10997" max="10997" width="16.5703125" style="10" customWidth="1"/>
    <col min="10998" max="10998" width="14.7109375" style="10" customWidth="1"/>
    <col min="10999" max="10999" width="13.140625" style="10" customWidth="1"/>
    <col min="11000" max="11000" width="9.140625" style="10" customWidth="1"/>
    <col min="11001" max="11001" width="9.5703125" style="10" customWidth="1"/>
    <col min="11002" max="11002" width="24.5703125" style="10" customWidth="1"/>
    <col min="11003" max="11003" width="25.140625" style="10" customWidth="1"/>
    <col min="11004" max="11004" width="7.7109375" style="10" customWidth="1"/>
    <col min="11005" max="11005" width="7.5703125" style="10" customWidth="1"/>
    <col min="11006" max="11006" width="10.85546875" style="10" customWidth="1"/>
    <col min="11007" max="11007" width="7.28515625" style="10" customWidth="1"/>
    <col min="11008" max="11008" width="8" style="10" customWidth="1"/>
    <col min="11009" max="11009" width="28" style="10" customWidth="1"/>
    <col min="11010" max="11010" width="12" style="10" customWidth="1"/>
    <col min="11011" max="11011" width="42.28515625" style="10" customWidth="1"/>
    <col min="11012" max="11012" width="61.28515625" style="10" customWidth="1"/>
    <col min="11013" max="11250" width="7.85546875" style="10"/>
    <col min="11251" max="11251" width="9.140625" style="10" customWidth="1"/>
    <col min="11252" max="11252" width="54.42578125" style="10" customWidth="1"/>
    <col min="11253" max="11253" width="16.5703125" style="10" customWidth="1"/>
    <col min="11254" max="11254" width="14.7109375" style="10" customWidth="1"/>
    <col min="11255" max="11255" width="13.140625" style="10" customWidth="1"/>
    <col min="11256" max="11256" width="9.140625" style="10" customWidth="1"/>
    <col min="11257" max="11257" width="9.5703125" style="10" customWidth="1"/>
    <col min="11258" max="11258" width="24.5703125" style="10" customWidth="1"/>
    <col min="11259" max="11259" width="25.140625" style="10" customWidth="1"/>
    <col min="11260" max="11260" width="7.7109375" style="10" customWidth="1"/>
    <col min="11261" max="11261" width="7.5703125" style="10" customWidth="1"/>
    <col min="11262" max="11262" width="10.85546875" style="10" customWidth="1"/>
    <col min="11263" max="11263" width="7.28515625" style="10" customWidth="1"/>
    <col min="11264" max="11264" width="8" style="10" customWidth="1"/>
    <col min="11265" max="11265" width="28" style="10" customWidth="1"/>
    <col min="11266" max="11266" width="12" style="10" customWidth="1"/>
    <col min="11267" max="11267" width="42.28515625" style="10" customWidth="1"/>
    <col min="11268" max="11268" width="61.28515625" style="10" customWidth="1"/>
    <col min="11269" max="11506" width="7.85546875" style="10"/>
    <col min="11507" max="11507" width="9.140625" style="10" customWidth="1"/>
    <col min="11508" max="11508" width="54.42578125" style="10" customWidth="1"/>
    <col min="11509" max="11509" width="16.5703125" style="10" customWidth="1"/>
    <col min="11510" max="11510" width="14.7109375" style="10" customWidth="1"/>
    <col min="11511" max="11511" width="13.140625" style="10" customWidth="1"/>
    <col min="11512" max="11512" width="9.140625" style="10" customWidth="1"/>
    <col min="11513" max="11513" width="9.5703125" style="10" customWidth="1"/>
    <col min="11514" max="11514" width="24.5703125" style="10" customWidth="1"/>
    <col min="11515" max="11515" width="25.140625" style="10" customWidth="1"/>
    <col min="11516" max="11516" width="7.7109375" style="10" customWidth="1"/>
    <col min="11517" max="11517" width="7.5703125" style="10" customWidth="1"/>
    <col min="11518" max="11518" width="10.85546875" style="10" customWidth="1"/>
    <col min="11519" max="11519" width="7.28515625" style="10" customWidth="1"/>
    <col min="11520" max="11520" width="8" style="10" customWidth="1"/>
    <col min="11521" max="11521" width="28" style="10" customWidth="1"/>
    <col min="11522" max="11522" width="12" style="10" customWidth="1"/>
    <col min="11523" max="11523" width="42.28515625" style="10" customWidth="1"/>
    <col min="11524" max="11524" width="61.28515625" style="10" customWidth="1"/>
    <col min="11525" max="11762" width="7.85546875" style="10"/>
    <col min="11763" max="11763" width="9.140625" style="10" customWidth="1"/>
    <col min="11764" max="11764" width="54.42578125" style="10" customWidth="1"/>
    <col min="11765" max="11765" width="16.5703125" style="10" customWidth="1"/>
    <col min="11766" max="11766" width="14.7109375" style="10" customWidth="1"/>
    <col min="11767" max="11767" width="13.140625" style="10" customWidth="1"/>
    <col min="11768" max="11768" width="9.140625" style="10" customWidth="1"/>
    <col min="11769" max="11769" width="9.5703125" style="10" customWidth="1"/>
    <col min="11770" max="11770" width="24.5703125" style="10" customWidth="1"/>
    <col min="11771" max="11771" width="25.140625" style="10" customWidth="1"/>
    <col min="11772" max="11772" width="7.7109375" style="10" customWidth="1"/>
    <col min="11773" max="11773" width="7.5703125" style="10" customWidth="1"/>
    <col min="11774" max="11774" width="10.85546875" style="10" customWidth="1"/>
    <col min="11775" max="11775" width="7.28515625" style="10" customWidth="1"/>
    <col min="11776" max="11776" width="8" style="10" customWidth="1"/>
    <col min="11777" max="11777" width="28" style="10" customWidth="1"/>
    <col min="11778" max="11778" width="12" style="10" customWidth="1"/>
    <col min="11779" max="11779" width="42.28515625" style="10" customWidth="1"/>
    <col min="11780" max="11780" width="61.28515625" style="10" customWidth="1"/>
    <col min="11781" max="12018" width="7.85546875" style="10"/>
    <col min="12019" max="12019" width="9.140625" style="10" customWidth="1"/>
    <col min="12020" max="12020" width="54.42578125" style="10" customWidth="1"/>
    <col min="12021" max="12021" width="16.5703125" style="10" customWidth="1"/>
    <col min="12022" max="12022" width="14.7109375" style="10" customWidth="1"/>
    <col min="12023" max="12023" width="13.140625" style="10" customWidth="1"/>
    <col min="12024" max="12024" width="9.140625" style="10" customWidth="1"/>
    <col min="12025" max="12025" width="9.5703125" style="10" customWidth="1"/>
    <col min="12026" max="12026" width="24.5703125" style="10" customWidth="1"/>
    <col min="12027" max="12027" width="25.140625" style="10" customWidth="1"/>
    <col min="12028" max="12028" width="7.7109375" style="10" customWidth="1"/>
    <col min="12029" max="12029" width="7.5703125" style="10" customWidth="1"/>
    <col min="12030" max="12030" width="10.85546875" style="10" customWidth="1"/>
    <col min="12031" max="12031" width="7.28515625" style="10" customWidth="1"/>
    <col min="12032" max="12032" width="8" style="10" customWidth="1"/>
    <col min="12033" max="12033" width="28" style="10" customWidth="1"/>
    <col min="12034" max="12034" width="12" style="10" customWidth="1"/>
    <col min="12035" max="12035" width="42.28515625" style="10" customWidth="1"/>
    <col min="12036" max="12036" width="61.28515625" style="10" customWidth="1"/>
    <col min="12037" max="12274" width="7.85546875" style="10"/>
    <col min="12275" max="12275" width="9.140625" style="10" customWidth="1"/>
    <col min="12276" max="12276" width="54.42578125" style="10" customWidth="1"/>
    <col min="12277" max="12277" width="16.5703125" style="10" customWidth="1"/>
    <col min="12278" max="12278" width="14.7109375" style="10" customWidth="1"/>
    <col min="12279" max="12279" width="13.140625" style="10" customWidth="1"/>
    <col min="12280" max="12280" width="9.140625" style="10" customWidth="1"/>
    <col min="12281" max="12281" width="9.5703125" style="10" customWidth="1"/>
    <col min="12282" max="12282" width="24.5703125" style="10" customWidth="1"/>
    <col min="12283" max="12283" width="25.140625" style="10" customWidth="1"/>
    <col min="12284" max="12284" width="7.7109375" style="10" customWidth="1"/>
    <col min="12285" max="12285" width="7.5703125" style="10" customWidth="1"/>
    <col min="12286" max="12286" width="10.85546875" style="10" customWidth="1"/>
    <col min="12287" max="12287" width="7.28515625" style="10" customWidth="1"/>
    <col min="12288" max="12288" width="8" style="10" customWidth="1"/>
    <col min="12289" max="12289" width="28" style="10" customWidth="1"/>
    <col min="12290" max="12290" width="12" style="10" customWidth="1"/>
    <col min="12291" max="12291" width="42.28515625" style="10" customWidth="1"/>
    <col min="12292" max="12292" width="61.28515625" style="10" customWidth="1"/>
    <col min="12293" max="12530" width="7.85546875" style="10"/>
    <col min="12531" max="12531" width="9.140625" style="10" customWidth="1"/>
    <col min="12532" max="12532" width="54.42578125" style="10" customWidth="1"/>
    <col min="12533" max="12533" width="16.5703125" style="10" customWidth="1"/>
    <col min="12534" max="12534" width="14.7109375" style="10" customWidth="1"/>
    <col min="12535" max="12535" width="13.140625" style="10" customWidth="1"/>
    <col min="12536" max="12536" width="9.140625" style="10" customWidth="1"/>
    <col min="12537" max="12537" width="9.5703125" style="10" customWidth="1"/>
    <col min="12538" max="12538" width="24.5703125" style="10" customWidth="1"/>
    <col min="12539" max="12539" width="25.140625" style="10" customWidth="1"/>
    <col min="12540" max="12540" width="7.7109375" style="10" customWidth="1"/>
    <col min="12541" max="12541" width="7.5703125" style="10" customWidth="1"/>
    <col min="12542" max="12542" width="10.85546875" style="10" customWidth="1"/>
    <col min="12543" max="12543" width="7.28515625" style="10" customWidth="1"/>
    <col min="12544" max="12544" width="8" style="10" customWidth="1"/>
    <col min="12545" max="12545" width="28" style="10" customWidth="1"/>
    <col min="12546" max="12546" width="12" style="10" customWidth="1"/>
    <col min="12547" max="12547" width="42.28515625" style="10" customWidth="1"/>
    <col min="12548" max="12548" width="61.28515625" style="10" customWidth="1"/>
    <col min="12549" max="12786" width="7.85546875" style="10"/>
    <col min="12787" max="12787" width="9.140625" style="10" customWidth="1"/>
    <col min="12788" max="12788" width="54.42578125" style="10" customWidth="1"/>
    <col min="12789" max="12789" width="16.5703125" style="10" customWidth="1"/>
    <col min="12790" max="12790" width="14.7109375" style="10" customWidth="1"/>
    <col min="12791" max="12791" width="13.140625" style="10" customWidth="1"/>
    <col min="12792" max="12792" width="9.140625" style="10" customWidth="1"/>
    <col min="12793" max="12793" width="9.5703125" style="10" customWidth="1"/>
    <col min="12794" max="12794" width="24.5703125" style="10" customWidth="1"/>
    <col min="12795" max="12795" width="25.140625" style="10" customWidth="1"/>
    <col min="12796" max="12796" width="7.7109375" style="10" customWidth="1"/>
    <col min="12797" max="12797" width="7.5703125" style="10" customWidth="1"/>
    <col min="12798" max="12798" width="10.85546875" style="10" customWidth="1"/>
    <col min="12799" max="12799" width="7.28515625" style="10" customWidth="1"/>
    <col min="12800" max="12800" width="8" style="10" customWidth="1"/>
    <col min="12801" max="12801" width="28" style="10" customWidth="1"/>
    <col min="12802" max="12802" width="12" style="10" customWidth="1"/>
    <col min="12803" max="12803" width="42.28515625" style="10" customWidth="1"/>
    <col min="12804" max="12804" width="61.28515625" style="10" customWidth="1"/>
    <col min="12805" max="13042" width="7.85546875" style="10"/>
    <col min="13043" max="13043" width="9.140625" style="10" customWidth="1"/>
    <col min="13044" max="13044" width="54.42578125" style="10" customWidth="1"/>
    <col min="13045" max="13045" width="16.5703125" style="10" customWidth="1"/>
    <col min="13046" max="13046" width="14.7109375" style="10" customWidth="1"/>
    <col min="13047" max="13047" width="13.140625" style="10" customWidth="1"/>
    <col min="13048" max="13048" width="9.140625" style="10" customWidth="1"/>
    <col min="13049" max="13049" width="9.5703125" style="10" customWidth="1"/>
    <col min="13050" max="13050" width="24.5703125" style="10" customWidth="1"/>
    <col min="13051" max="13051" width="25.140625" style="10" customWidth="1"/>
    <col min="13052" max="13052" width="7.7109375" style="10" customWidth="1"/>
    <col min="13053" max="13053" width="7.5703125" style="10" customWidth="1"/>
    <col min="13054" max="13054" width="10.85546875" style="10" customWidth="1"/>
    <col min="13055" max="13055" width="7.28515625" style="10" customWidth="1"/>
    <col min="13056" max="13056" width="8" style="10" customWidth="1"/>
    <col min="13057" max="13057" width="28" style="10" customWidth="1"/>
    <col min="13058" max="13058" width="12" style="10" customWidth="1"/>
    <col min="13059" max="13059" width="42.28515625" style="10" customWidth="1"/>
    <col min="13060" max="13060" width="61.28515625" style="10" customWidth="1"/>
    <col min="13061" max="13298" width="7.85546875" style="10"/>
    <col min="13299" max="13299" width="9.140625" style="10" customWidth="1"/>
    <col min="13300" max="13300" width="54.42578125" style="10" customWidth="1"/>
    <col min="13301" max="13301" width="16.5703125" style="10" customWidth="1"/>
    <col min="13302" max="13302" width="14.7109375" style="10" customWidth="1"/>
    <col min="13303" max="13303" width="13.140625" style="10" customWidth="1"/>
    <col min="13304" max="13304" width="9.140625" style="10" customWidth="1"/>
    <col min="13305" max="13305" width="9.5703125" style="10" customWidth="1"/>
    <col min="13306" max="13306" width="24.5703125" style="10" customWidth="1"/>
    <col min="13307" max="13307" width="25.140625" style="10" customWidth="1"/>
    <col min="13308" max="13308" width="7.7109375" style="10" customWidth="1"/>
    <col min="13309" max="13309" width="7.5703125" style="10" customWidth="1"/>
    <col min="13310" max="13310" width="10.85546875" style="10" customWidth="1"/>
    <col min="13311" max="13311" width="7.28515625" style="10" customWidth="1"/>
    <col min="13312" max="13312" width="8" style="10" customWidth="1"/>
    <col min="13313" max="13313" width="28" style="10" customWidth="1"/>
    <col min="13314" max="13314" width="12" style="10" customWidth="1"/>
    <col min="13315" max="13315" width="42.28515625" style="10" customWidth="1"/>
    <col min="13316" max="13316" width="61.28515625" style="10" customWidth="1"/>
    <col min="13317" max="13554" width="7.85546875" style="10"/>
    <col min="13555" max="13555" width="9.140625" style="10" customWidth="1"/>
    <col min="13556" max="13556" width="54.42578125" style="10" customWidth="1"/>
    <col min="13557" max="13557" width="16.5703125" style="10" customWidth="1"/>
    <col min="13558" max="13558" width="14.7109375" style="10" customWidth="1"/>
    <col min="13559" max="13559" width="13.140625" style="10" customWidth="1"/>
    <col min="13560" max="13560" width="9.140625" style="10" customWidth="1"/>
    <col min="13561" max="13561" width="9.5703125" style="10" customWidth="1"/>
    <col min="13562" max="13562" width="24.5703125" style="10" customWidth="1"/>
    <col min="13563" max="13563" width="25.140625" style="10" customWidth="1"/>
    <col min="13564" max="13564" width="7.7109375" style="10" customWidth="1"/>
    <col min="13565" max="13565" width="7.5703125" style="10" customWidth="1"/>
    <col min="13566" max="13566" width="10.85546875" style="10" customWidth="1"/>
    <col min="13567" max="13567" width="7.28515625" style="10" customWidth="1"/>
    <col min="13568" max="13568" width="8" style="10" customWidth="1"/>
    <col min="13569" max="13569" width="28" style="10" customWidth="1"/>
    <col min="13570" max="13570" width="12" style="10" customWidth="1"/>
    <col min="13571" max="13571" width="42.28515625" style="10" customWidth="1"/>
    <col min="13572" max="13572" width="61.28515625" style="10" customWidth="1"/>
    <col min="13573" max="13810" width="7.85546875" style="10"/>
    <col min="13811" max="13811" width="9.140625" style="10" customWidth="1"/>
    <col min="13812" max="13812" width="54.42578125" style="10" customWidth="1"/>
    <col min="13813" max="13813" width="16.5703125" style="10" customWidth="1"/>
    <col min="13814" max="13814" width="14.7109375" style="10" customWidth="1"/>
    <col min="13815" max="13815" width="13.140625" style="10" customWidth="1"/>
    <col min="13816" max="13816" width="9.140625" style="10" customWidth="1"/>
    <col min="13817" max="13817" width="9.5703125" style="10" customWidth="1"/>
    <col min="13818" max="13818" width="24.5703125" style="10" customWidth="1"/>
    <col min="13819" max="13819" width="25.140625" style="10" customWidth="1"/>
    <col min="13820" max="13820" width="7.7109375" style="10" customWidth="1"/>
    <col min="13821" max="13821" width="7.5703125" style="10" customWidth="1"/>
    <col min="13822" max="13822" width="10.85546875" style="10" customWidth="1"/>
    <col min="13823" max="13823" width="7.28515625" style="10" customWidth="1"/>
    <col min="13824" max="13824" width="8" style="10" customWidth="1"/>
    <col min="13825" max="13825" width="28" style="10" customWidth="1"/>
    <col min="13826" max="13826" width="12" style="10" customWidth="1"/>
    <col min="13827" max="13827" width="42.28515625" style="10" customWidth="1"/>
    <col min="13828" max="13828" width="61.28515625" style="10" customWidth="1"/>
    <col min="13829" max="14066" width="7.85546875" style="10"/>
    <col min="14067" max="14067" width="9.140625" style="10" customWidth="1"/>
    <col min="14068" max="14068" width="54.42578125" style="10" customWidth="1"/>
    <col min="14069" max="14069" width="16.5703125" style="10" customWidth="1"/>
    <col min="14070" max="14070" width="14.7109375" style="10" customWidth="1"/>
    <col min="14071" max="14071" width="13.140625" style="10" customWidth="1"/>
    <col min="14072" max="14072" width="9.140625" style="10" customWidth="1"/>
    <col min="14073" max="14073" width="9.5703125" style="10" customWidth="1"/>
    <col min="14074" max="14074" width="24.5703125" style="10" customWidth="1"/>
    <col min="14075" max="14075" width="25.140625" style="10" customWidth="1"/>
    <col min="14076" max="14076" width="7.7109375" style="10" customWidth="1"/>
    <col min="14077" max="14077" width="7.5703125" style="10" customWidth="1"/>
    <col min="14078" max="14078" width="10.85546875" style="10" customWidth="1"/>
    <col min="14079" max="14079" width="7.28515625" style="10" customWidth="1"/>
    <col min="14080" max="14080" width="8" style="10" customWidth="1"/>
    <col min="14081" max="14081" width="28" style="10" customWidth="1"/>
    <col min="14082" max="14082" width="12" style="10" customWidth="1"/>
    <col min="14083" max="14083" width="42.28515625" style="10" customWidth="1"/>
    <col min="14084" max="14084" width="61.28515625" style="10" customWidth="1"/>
    <col min="14085" max="14322" width="7.85546875" style="10"/>
    <col min="14323" max="14323" width="9.140625" style="10" customWidth="1"/>
    <col min="14324" max="14324" width="54.42578125" style="10" customWidth="1"/>
    <col min="14325" max="14325" width="16.5703125" style="10" customWidth="1"/>
    <col min="14326" max="14326" width="14.7109375" style="10" customWidth="1"/>
    <col min="14327" max="14327" width="13.140625" style="10" customWidth="1"/>
    <col min="14328" max="14328" width="9.140625" style="10" customWidth="1"/>
    <col min="14329" max="14329" width="9.5703125" style="10" customWidth="1"/>
    <col min="14330" max="14330" width="24.5703125" style="10" customWidth="1"/>
    <col min="14331" max="14331" width="25.140625" style="10" customWidth="1"/>
    <col min="14332" max="14332" width="7.7109375" style="10" customWidth="1"/>
    <col min="14333" max="14333" width="7.5703125" style="10" customWidth="1"/>
    <col min="14334" max="14334" width="10.85546875" style="10" customWidth="1"/>
    <col min="14335" max="14335" width="7.28515625" style="10" customWidth="1"/>
    <col min="14336" max="14336" width="8" style="10" customWidth="1"/>
    <col min="14337" max="14337" width="28" style="10" customWidth="1"/>
    <col min="14338" max="14338" width="12" style="10" customWidth="1"/>
    <col min="14339" max="14339" width="42.28515625" style="10" customWidth="1"/>
    <col min="14340" max="14340" width="61.28515625" style="10" customWidth="1"/>
    <col min="14341" max="14578" width="7.85546875" style="10"/>
    <col min="14579" max="14579" width="9.140625" style="10" customWidth="1"/>
    <col min="14580" max="14580" width="54.42578125" style="10" customWidth="1"/>
    <col min="14581" max="14581" width="16.5703125" style="10" customWidth="1"/>
    <col min="14582" max="14582" width="14.7109375" style="10" customWidth="1"/>
    <col min="14583" max="14583" width="13.140625" style="10" customWidth="1"/>
    <col min="14584" max="14584" width="9.140625" style="10" customWidth="1"/>
    <col min="14585" max="14585" width="9.5703125" style="10" customWidth="1"/>
    <col min="14586" max="14586" width="24.5703125" style="10" customWidth="1"/>
    <col min="14587" max="14587" width="25.140625" style="10" customWidth="1"/>
    <col min="14588" max="14588" width="7.7109375" style="10" customWidth="1"/>
    <col min="14589" max="14589" width="7.5703125" style="10" customWidth="1"/>
    <col min="14590" max="14590" width="10.85546875" style="10" customWidth="1"/>
    <col min="14591" max="14591" width="7.28515625" style="10" customWidth="1"/>
    <col min="14592" max="14592" width="8" style="10" customWidth="1"/>
    <col min="14593" max="14593" width="28" style="10" customWidth="1"/>
    <col min="14594" max="14594" width="12" style="10" customWidth="1"/>
    <col min="14595" max="14595" width="42.28515625" style="10" customWidth="1"/>
    <col min="14596" max="14596" width="61.28515625" style="10" customWidth="1"/>
    <col min="14597" max="14834" width="7.85546875" style="10"/>
    <col min="14835" max="14835" width="9.140625" style="10" customWidth="1"/>
    <col min="14836" max="14836" width="54.42578125" style="10" customWidth="1"/>
    <col min="14837" max="14837" width="16.5703125" style="10" customWidth="1"/>
    <col min="14838" max="14838" width="14.7109375" style="10" customWidth="1"/>
    <col min="14839" max="14839" width="13.140625" style="10" customWidth="1"/>
    <col min="14840" max="14840" width="9.140625" style="10" customWidth="1"/>
    <col min="14841" max="14841" width="9.5703125" style="10" customWidth="1"/>
    <col min="14842" max="14842" width="24.5703125" style="10" customWidth="1"/>
    <col min="14843" max="14843" width="25.140625" style="10" customWidth="1"/>
    <col min="14844" max="14844" width="7.7109375" style="10" customWidth="1"/>
    <col min="14845" max="14845" width="7.5703125" style="10" customWidth="1"/>
    <col min="14846" max="14846" width="10.85546875" style="10" customWidth="1"/>
    <col min="14847" max="14847" width="7.28515625" style="10" customWidth="1"/>
    <col min="14848" max="14848" width="8" style="10" customWidth="1"/>
    <col min="14849" max="14849" width="28" style="10" customWidth="1"/>
    <col min="14850" max="14850" width="12" style="10" customWidth="1"/>
    <col min="14851" max="14851" width="42.28515625" style="10" customWidth="1"/>
    <col min="14852" max="14852" width="61.28515625" style="10" customWidth="1"/>
    <col min="14853" max="15090" width="7.85546875" style="10"/>
    <col min="15091" max="15091" width="9.140625" style="10" customWidth="1"/>
    <col min="15092" max="15092" width="54.42578125" style="10" customWidth="1"/>
    <col min="15093" max="15093" width="16.5703125" style="10" customWidth="1"/>
    <col min="15094" max="15094" width="14.7109375" style="10" customWidth="1"/>
    <col min="15095" max="15095" width="13.140625" style="10" customWidth="1"/>
    <col min="15096" max="15096" width="9.140625" style="10" customWidth="1"/>
    <col min="15097" max="15097" width="9.5703125" style="10" customWidth="1"/>
    <col min="15098" max="15098" width="24.5703125" style="10" customWidth="1"/>
    <col min="15099" max="15099" width="25.140625" style="10" customWidth="1"/>
    <col min="15100" max="15100" width="7.7109375" style="10" customWidth="1"/>
    <col min="15101" max="15101" width="7.5703125" style="10" customWidth="1"/>
    <col min="15102" max="15102" width="10.85546875" style="10" customWidth="1"/>
    <col min="15103" max="15103" width="7.28515625" style="10" customWidth="1"/>
    <col min="15104" max="15104" width="8" style="10" customWidth="1"/>
    <col min="15105" max="15105" width="28" style="10" customWidth="1"/>
    <col min="15106" max="15106" width="12" style="10" customWidth="1"/>
    <col min="15107" max="15107" width="42.28515625" style="10" customWidth="1"/>
    <col min="15108" max="15108" width="61.28515625" style="10" customWidth="1"/>
    <col min="15109" max="15346" width="7.85546875" style="10"/>
    <col min="15347" max="15347" width="9.140625" style="10" customWidth="1"/>
    <col min="15348" max="15348" width="54.42578125" style="10" customWidth="1"/>
    <col min="15349" max="15349" width="16.5703125" style="10" customWidth="1"/>
    <col min="15350" max="15350" width="14.7109375" style="10" customWidth="1"/>
    <col min="15351" max="15351" width="13.140625" style="10" customWidth="1"/>
    <col min="15352" max="15352" width="9.140625" style="10" customWidth="1"/>
    <col min="15353" max="15353" width="9.5703125" style="10" customWidth="1"/>
    <col min="15354" max="15354" width="24.5703125" style="10" customWidth="1"/>
    <col min="15355" max="15355" width="25.140625" style="10" customWidth="1"/>
    <col min="15356" max="15356" width="7.7109375" style="10" customWidth="1"/>
    <col min="15357" max="15357" width="7.5703125" style="10" customWidth="1"/>
    <col min="15358" max="15358" width="10.85546875" style="10" customWidth="1"/>
    <col min="15359" max="15359" width="7.28515625" style="10" customWidth="1"/>
    <col min="15360" max="15360" width="8" style="10" customWidth="1"/>
    <col min="15361" max="15361" width="28" style="10" customWidth="1"/>
    <col min="15362" max="15362" width="12" style="10" customWidth="1"/>
    <col min="15363" max="15363" width="42.28515625" style="10" customWidth="1"/>
    <col min="15364" max="15364" width="61.28515625" style="10" customWidth="1"/>
    <col min="15365" max="15602" width="7.85546875" style="10"/>
    <col min="15603" max="15603" width="9.140625" style="10" customWidth="1"/>
    <col min="15604" max="15604" width="54.42578125" style="10" customWidth="1"/>
    <col min="15605" max="15605" width="16.5703125" style="10" customWidth="1"/>
    <col min="15606" max="15606" width="14.7109375" style="10" customWidth="1"/>
    <col min="15607" max="15607" width="13.140625" style="10" customWidth="1"/>
    <col min="15608" max="15608" width="9.140625" style="10" customWidth="1"/>
    <col min="15609" max="15609" width="9.5703125" style="10" customWidth="1"/>
    <col min="15610" max="15610" width="24.5703125" style="10" customWidth="1"/>
    <col min="15611" max="15611" width="25.140625" style="10" customWidth="1"/>
    <col min="15612" max="15612" width="7.7109375" style="10" customWidth="1"/>
    <col min="15613" max="15613" width="7.5703125" style="10" customWidth="1"/>
    <col min="15614" max="15614" width="10.85546875" style="10" customWidth="1"/>
    <col min="15615" max="15615" width="7.28515625" style="10" customWidth="1"/>
    <col min="15616" max="15616" width="8" style="10" customWidth="1"/>
    <col min="15617" max="15617" width="28" style="10" customWidth="1"/>
    <col min="15618" max="15618" width="12" style="10" customWidth="1"/>
    <col min="15619" max="15619" width="42.28515625" style="10" customWidth="1"/>
    <col min="15620" max="15620" width="61.28515625" style="10" customWidth="1"/>
    <col min="15621" max="15858" width="7.85546875" style="10"/>
    <col min="15859" max="15859" width="9.140625" style="10" customWidth="1"/>
    <col min="15860" max="15860" width="54.42578125" style="10" customWidth="1"/>
    <col min="15861" max="15861" width="16.5703125" style="10" customWidth="1"/>
    <col min="15862" max="15862" width="14.7109375" style="10" customWidth="1"/>
    <col min="15863" max="15863" width="13.140625" style="10" customWidth="1"/>
    <col min="15864" max="15864" width="9.140625" style="10" customWidth="1"/>
    <col min="15865" max="15865" width="9.5703125" style="10" customWidth="1"/>
    <col min="15866" max="15866" width="24.5703125" style="10" customWidth="1"/>
    <col min="15867" max="15867" width="25.140625" style="10" customWidth="1"/>
    <col min="15868" max="15868" width="7.7109375" style="10" customWidth="1"/>
    <col min="15869" max="15869" width="7.5703125" style="10" customWidth="1"/>
    <col min="15870" max="15870" width="10.85546875" style="10" customWidth="1"/>
    <col min="15871" max="15871" width="7.28515625" style="10" customWidth="1"/>
    <col min="15872" max="15872" width="8" style="10" customWidth="1"/>
    <col min="15873" max="15873" width="28" style="10" customWidth="1"/>
    <col min="15874" max="15874" width="12" style="10" customWidth="1"/>
    <col min="15875" max="15875" width="42.28515625" style="10" customWidth="1"/>
    <col min="15876" max="15876" width="61.28515625" style="10" customWidth="1"/>
    <col min="15877" max="16114" width="7.85546875" style="10"/>
    <col min="16115" max="16115" width="9.140625" style="10" customWidth="1"/>
    <col min="16116" max="16116" width="54.42578125" style="10" customWidth="1"/>
    <col min="16117" max="16117" width="16.5703125" style="10" customWidth="1"/>
    <col min="16118" max="16118" width="14.7109375" style="10" customWidth="1"/>
    <col min="16119" max="16119" width="13.140625" style="10" customWidth="1"/>
    <col min="16120" max="16120" width="9.140625" style="10" customWidth="1"/>
    <col min="16121" max="16121" width="9.5703125" style="10" customWidth="1"/>
    <col min="16122" max="16122" width="24.5703125" style="10" customWidth="1"/>
    <col min="16123" max="16123" width="25.140625" style="10" customWidth="1"/>
    <col min="16124" max="16124" width="7.7109375" style="10" customWidth="1"/>
    <col min="16125" max="16125" width="7.5703125" style="10" customWidth="1"/>
    <col min="16126" max="16126" width="10.85546875" style="10" customWidth="1"/>
    <col min="16127" max="16127" width="7.28515625" style="10" customWidth="1"/>
    <col min="16128" max="16128" width="8" style="10" customWidth="1"/>
    <col min="16129" max="16129" width="28" style="10" customWidth="1"/>
    <col min="16130" max="16130" width="12" style="10" customWidth="1"/>
    <col min="16131" max="16131" width="42.28515625" style="10" customWidth="1"/>
    <col min="16132" max="16132" width="61.28515625" style="10" customWidth="1"/>
    <col min="16133" max="16384" width="7.85546875" style="10"/>
  </cols>
  <sheetData>
    <row r="1" spans="1:15" ht="15.75" customHeight="1" x14ac:dyDescent="0.25">
      <c r="A1" s="191" t="str">
        <f>+TỔNG!A1</f>
        <v>HỘI ĐỒNG NHÂN DÂN</v>
      </c>
      <c r="B1" s="191"/>
      <c r="C1" s="191"/>
      <c r="D1" s="191"/>
      <c r="E1" s="191"/>
      <c r="F1" s="191"/>
      <c r="G1" s="192" t="s">
        <v>0</v>
      </c>
      <c r="H1" s="192"/>
      <c r="I1" s="192"/>
      <c r="J1" s="192"/>
      <c r="K1" s="192"/>
      <c r="L1" s="192"/>
      <c r="M1" s="192"/>
      <c r="N1" s="192"/>
      <c r="O1" s="192"/>
    </row>
    <row r="2" spans="1:15" ht="15.75" customHeight="1" x14ac:dyDescent="0.25">
      <c r="A2" s="192" t="str">
        <f>+TỔNG!A2</f>
        <v>TỈNH HÀ TĨNH</v>
      </c>
      <c r="B2" s="192"/>
      <c r="C2" s="192"/>
      <c r="D2" s="192"/>
      <c r="E2" s="192"/>
      <c r="F2" s="192"/>
      <c r="G2" s="192" t="s">
        <v>1</v>
      </c>
      <c r="H2" s="192"/>
      <c r="I2" s="192"/>
      <c r="J2" s="192"/>
      <c r="K2" s="192"/>
      <c r="L2" s="192"/>
      <c r="M2" s="192"/>
      <c r="N2" s="192"/>
      <c r="O2" s="192"/>
    </row>
    <row r="3" spans="1:15" x14ac:dyDescent="0.25">
      <c r="A3" s="193"/>
      <c r="B3" s="193"/>
      <c r="C3" s="193"/>
      <c r="D3" s="193"/>
      <c r="E3" s="193"/>
      <c r="F3" s="193"/>
      <c r="G3" s="193"/>
      <c r="H3" s="193"/>
      <c r="I3" s="193"/>
      <c r="J3" s="193"/>
      <c r="K3" s="193"/>
      <c r="L3" s="193"/>
      <c r="M3" s="193"/>
      <c r="N3" s="193"/>
      <c r="O3" s="193"/>
    </row>
    <row r="4" spans="1:15" s="62" customFormat="1" ht="14.25" customHeight="1" x14ac:dyDescent="0.25">
      <c r="A4" s="184" t="s">
        <v>102</v>
      </c>
      <c r="B4" s="184"/>
      <c r="C4" s="184"/>
      <c r="D4" s="184"/>
      <c r="E4" s="184"/>
      <c r="F4" s="184"/>
      <c r="G4" s="184"/>
      <c r="H4" s="184"/>
      <c r="I4" s="184"/>
      <c r="J4" s="184"/>
      <c r="K4" s="184"/>
      <c r="L4" s="184"/>
      <c r="M4" s="184"/>
      <c r="N4" s="184"/>
      <c r="O4" s="184"/>
    </row>
    <row r="5" spans="1:15" s="62" customFormat="1" ht="18.75" customHeight="1" x14ac:dyDescent="0.25">
      <c r="A5" s="185" t="str">
        <f>+TỔNG!A5</f>
        <v>(Kèm theo Nghị quyết số:…./NQ-HĐND ngày …./10/2021 của Hội đồng nhân dân tỉnh)</v>
      </c>
      <c r="B5" s="185"/>
      <c r="C5" s="185"/>
      <c r="D5" s="185"/>
      <c r="E5" s="185"/>
      <c r="F5" s="185"/>
      <c r="G5" s="185"/>
      <c r="H5" s="185"/>
      <c r="I5" s="185"/>
      <c r="J5" s="185"/>
      <c r="K5" s="185"/>
      <c r="L5" s="185"/>
      <c r="M5" s="185"/>
      <c r="N5" s="185"/>
      <c r="O5" s="185"/>
    </row>
    <row r="6" spans="1:15" ht="15" customHeight="1" x14ac:dyDescent="0.25">
      <c r="A6" s="199"/>
      <c r="B6" s="199"/>
      <c r="C6" s="199"/>
      <c r="D6" s="199"/>
      <c r="E6" s="199"/>
      <c r="F6" s="199"/>
      <c r="G6" s="199"/>
      <c r="H6" s="199"/>
      <c r="I6" s="199"/>
      <c r="J6" s="199"/>
      <c r="K6" s="199"/>
      <c r="L6" s="199"/>
      <c r="M6" s="199"/>
      <c r="N6" s="199"/>
      <c r="O6" s="199"/>
    </row>
    <row r="7" spans="1:15" s="1" customFormat="1" ht="20.25" customHeight="1" x14ac:dyDescent="0.25">
      <c r="A7" s="201" t="s">
        <v>2</v>
      </c>
      <c r="B7" s="203" t="s">
        <v>3</v>
      </c>
      <c r="C7" s="203" t="s">
        <v>4</v>
      </c>
      <c r="D7" s="203" t="s">
        <v>5</v>
      </c>
      <c r="E7" s="203"/>
      <c r="F7" s="203"/>
      <c r="G7" s="203"/>
      <c r="H7" s="203" t="s">
        <v>40</v>
      </c>
      <c r="I7" s="203" t="s">
        <v>6</v>
      </c>
      <c r="J7" s="203" t="s">
        <v>7</v>
      </c>
      <c r="K7" s="203"/>
      <c r="L7" s="203"/>
      <c r="M7" s="203"/>
      <c r="N7" s="203"/>
      <c r="O7" s="203" t="s">
        <v>8</v>
      </c>
    </row>
    <row r="8" spans="1:15" s="1" customFormat="1" ht="75.75" customHeight="1" x14ac:dyDescent="0.25">
      <c r="A8" s="202"/>
      <c r="B8" s="204"/>
      <c r="C8" s="204"/>
      <c r="D8" s="48" t="s">
        <v>9</v>
      </c>
      <c r="E8" s="48" t="s">
        <v>10</v>
      </c>
      <c r="F8" s="48" t="s">
        <v>11</v>
      </c>
      <c r="G8" s="48" t="s">
        <v>12</v>
      </c>
      <c r="H8" s="204"/>
      <c r="I8" s="204"/>
      <c r="J8" s="48" t="s">
        <v>13</v>
      </c>
      <c r="K8" s="48" t="s">
        <v>14</v>
      </c>
      <c r="L8" s="48" t="s">
        <v>15</v>
      </c>
      <c r="M8" s="48" t="s">
        <v>16</v>
      </c>
      <c r="N8" s="48" t="str">
        <f>+TỔNG!N8</f>
        <v>Ứng trước của DN và XH hoá</v>
      </c>
      <c r="O8" s="204"/>
    </row>
    <row r="9" spans="1:15" s="2" customFormat="1" ht="36.75" customHeight="1" x14ac:dyDescent="0.25">
      <c r="A9" s="3">
        <v>-1</v>
      </c>
      <c r="B9" s="3">
        <v>-2</v>
      </c>
      <c r="C9" s="3" t="s">
        <v>17</v>
      </c>
      <c r="D9" s="3">
        <v>-4</v>
      </c>
      <c r="E9" s="3">
        <v>-5</v>
      </c>
      <c r="F9" s="3">
        <v>-6</v>
      </c>
      <c r="G9" s="3">
        <v>-7</v>
      </c>
      <c r="H9" s="3">
        <v>-8</v>
      </c>
      <c r="I9" s="3" t="s">
        <v>39</v>
      </c>
      <c r="J9" s="3">
        <v>-10</v>
      </c>
      <c r="K9" s="3">
        <v>-11</v>
      </c>
      <c r="L9" s="3">
        <v>-12</v>
      </c>
      <c r="M9" s="3">
        <v>-13</v>
      </c>
      <c r="N9" s="3">
        <v>-14</v>
      </c>
      <c r="O9" s="3">
        <v>-15</v>
      </c>
    </row>
    <row r="10" spans="1:15" s="118" customFormat="1" ht="21.75" customHeight="1" x14ac:dyDescent="0.25">
      <c r="A10" s="114" t="s">
        <v>18</v>
      </c>
      <c r="B10" s="115" t="s">
        <v>22</v>
      </c>
      <c r="C10" s="116">
        <f>SUM(C11:C14)</f>
        <v>2.2000000000000002</v>
      </c>
      <c r="D10" s="116">
        <f t="shared" ref="D10:N10" si="0">SUM(D11:D14)</f>
        <v>0.25</v>
      </c>
      <c r="E10" s="116"/>
      <c r="F10" s="116"/>
      <c r="G10" s="116">
        <f t="shared" si="0"/>
        <v>1.9500000000000002</v>
      </c>
      <c r="H10" s="116"/>
      <c r="I10" s="116">
        <f t="shared" si="0"/>
        <v>0.18</v>
      </c>
      <c r="J10" s="116"/>
      <c r="K10" s="116"/>
      <c r="L10" s="116"/>
      <c r="M10" s="116">
        <f t="shared" si="0"/>
        <v>0.03</v>
      </c>
      <c r="N10" s="116">
        <f t="shared" si="0"/>
        <v>0.15000000000000002</v>
      </c>
      <c r="O10" s="117"/>
    </row>
    <row r="11" spans="1:15" s="126" customFormat="1" ht="53.25" customHeight="1" x14ac:dyDescent="0.25">
      <c r="A11" s="119">
        <v>1</v>
      </c>
      <c r="B11" s="120" t="s">
        <v>56</v>
      </c>
      <c r="C11" s="121">
        <v>0.67</v>
      </c>
      <c r="D11" s="122"/>
      <c r="E11" s="123"/>
      <c r="F11" s="123"/>
      <c r="G11" s="121">
        <v>0.67</v>
      </c>
      <c r="H11" s="152" t="s">
        <v>21</v>
      </c>
      <c r="I11" s="124">
        <v>0.02</v>
      </c>
      <c r="J11" s="40"/>
      <c r="K11" s="40"/>
      <c r="L11" s="40"/>
      <c r="M11" s="40">
        <v>0.02</v>
      </c>
      <c r="N11" s="40"/>
      <c r="O11" s="125" t="s">
        <v>103</v>
      </c>
    </row>
    <row r="12" spans="1:15" s="126" customFormat="1" ht="48" customHeight="1" x14ac:dyDescent="0.25">
      <c r="A12" s="119">
        <v>2</v>
      </c>
      <c r="B12" s="127" t="s">
        <v>57</v>
      </c>
      <c r="C12" s="128">
        <v>0.2</v>
      </c>
      <c r="D12" s="122"/>
      <c r="E12" s="122"/>
      <c r="F12" s="123"/>
      <c r="G12" s="129">
        <v>0.2</v>
      </c>
      <c r="H12" s="153" t="s">
        <v>58</v>
      </c>
      <c r="I12" s="124">
        <v>0.01</v>
      </c>
      <c r="J12" s="40"/>
      <c r="K12" s="40"/>
      <c r="L12" s="40"/>
      <c r="M12" s="40">
        <v>0.01</v>
      </c>
      <c r="N12" s="40"/>
      <c r="O12" s="125" t="s">
        <v>104</v>
      </c>
    </row>
    <row r="13" spans="1:15" s="126" customFormat="1" ht="64.5" customHeight="1" x14ac:dyDescent="0.25">
      <c r="A13" s="119">
        <v>3</v>
      </c>
      <c r="B13" s="127" t="s">
        <v>126</v>
      </c>
      <c r="C13" s="128">
        <v>1.08</v>
      </c>
      <c r="D13" s="122"/>
      <c r="E13" s="123"/>
      <c r="F13" s="123"/>
      <c r="G13" s="129">
        <v>1.08</v>
      </c>
      <c r="H13" s="154" t="s">
        <v>127</v>
      </c>
      <c r="I13" s="124">
        <v>0.05</v>
      </c>
      <c r="J13" s="40"/>
      <c r="K13" s="40"/>
      <c r="L13" s="40"/>
      <c r="M13" s="40"/>
      <c r="N13" s="40">
        <v>0.05</v>
      </c>
      <c r="O13" s="155" t="s">
        <v>59</v>
      </c>
    </row>
    <row r="14" spans="1:15" s="126" customFormat="1" ht="80.25" customHeight="1" x14ac:dyDescent="0.25">
      <c r="A14" s="119">
        <v>4</v>
      </c>
      <c r="B14" s="127" t="s">
        <v>125</v>
      </c>
      <c r="C14" s="128">
        <f>+D14</f>
        <v>0.25</v>
      </c>
      <c r="D14" s="122">
        <v>0.25</v>
      </c>
      <c r="E14" s="123"/>
      <c r="F14" s="123"/>
      <c r="G14" s="129"/>
      <c r="H14" s="154" t="s">
        <v>58</v>
      </c>
      <c r="I14" s="124">
        <v>0.1</v>
      </c>
      <c r="J14" s="40"/>
      <c r="K14" s="40"/>
      <c r="L14" s="40"/>
      <c r="M14" s="40"/>
      <c r="N14" s="40">
        <v>0.1</v>
      </c>
      <c r="O14" s="125" t="s">
        <v>60</v>
      </c>
    </row>
    <row r="15" spans="1:15" s="135" customFormat="1" ht="30.75" customHeight="1" x14ac:dyDescent="0.25">
      <c r="A15" s="130">
        <f>+A14</f>
        <v>4</v>
      </c>
      <c r="B15" s="131" t="s">
        <v>61</v>
      </c>
      <c r="C15" s="132">
        <f>SUM(C11:C14)</f>
        <v>2.2000000000000002</v>
      </c>
      <c r="D15" s="132">
        <f t="shared" ref="D15:N15" si="1">SUM(D11:D14)</f>
        <v>0.25</v>
      </c>
      <c r="E15" s="132"/>
      <c r="F15" s="132"/>
      <c r="G15" s="132">
        <f t="shared" si="1"/>
        <v>1.9500000000000002</v>
      </c>
      <c r="H15" s="132"/>
      <c r="I15" s="133">
        <f t="shared" si="1"/>
        <v>0.18</v>
      </c>
      <c r="J15" s="133"/>
      <c r="K15" s="133"/>
      <c r="L15" s="133"/>
      <c r="M15" s="133">
        <f t="shared" si="1"/>
        <v>0.03</v>
      </c>
      <c r="N15" s="133">
        <f t="shared" si="1"/>
        <v>0.15000000000000002</v>
      </c>
      <c r="O15" s="134"/>
    </row>
    <row r="16" spans="1:15" x14ac:dyDescent="0.25">
      <c r="C16" s="97"/>
    </row>
    <row r="17" spans="12:15" x14ac:dyDescent="0.25">
      <c r="L17" s="197" t="str">
        <f>+TỔNG!K19</f>
        <v>HỘI ĐỒNG NHÂN DÂN TỈNH HÀ TĨNH</v>
      </c>
      <c r="M17" s="197"/>
      <c r="N17" s="197"/>
      <c r="O17" s="197"/>
    </row>
  </sheetData>
  <mergeCells count="18">
    <mergeCell ref="L17:O17"/>
    <mergeCell ref="A4:O4"/>
    <mergeCell ref="A6:O6"/>
    <mergeCell ref="A7:A8"/>
    <mergeCell ref="B7:B8"/>
    <mergeCell ref="C7:C8"/>
    <mergeCell ref="D7:G7"/>
    <mergeCell ref="H7:H8"/>
    <mergeCell ref="I7:I8"/>
    <mergeCell ref="J7:N7"/>
    <mergeCell ref="O7:O8"/>
    <mergeCell ref="A5:O5"/>
    <mergeCell ref="A1:F1"/>
    <mergeCell ref="G1:O1"/>
    <mergeCell ref="A2:F2"/>
    <mergeCell ref="G2:O2"/>
    <mergeCell ref="A3:F3"/>
    <mergeCell ref="G3:O3"/>
  </mergeCells>
  <pageMargins left="0.20866141699999999" right="0.20866141699999999" top="0.74803149606299202" bottom="0.74803149606299202" header="0.31496062992126" footer="0.31496062992126"/>
  <pageSetup paperSize="9" scale="9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4"/>
  <sheetViews>
    <sheetView zoomScaleNormal="100" workbookViewId="0">
      <selection sqref="A1:E1"/>
    </sheetView>
  </sheetViews>
  <sheetFormatPr defaultColWidth="7.85546875" defaultRowHeight="15" x14ac:dyDescent="0.25"/>
  <cols>
    <col min="1" max="1" width="4.42578125" style="10" bestFit="1" customWidth="1"/>
    <col min="2" max="2" width="30.140625" style="96" customWidth="1"/>
    <col min="3" max="3" width="10.28515625" style="10" customWidth="1"/>
    <col min="4" max="4" width="7.5703125" style="98" customWidth="1"/>
    <col min="5" max="5" width="4.7109375" style="98" bestFit="1" customWidth="1"/>
    <col min="6" max="6" width="4.85546875" style="98" bestFit="1" customWidth="1"/>
    <col min="7" max="7" width="8.140625" style="98" bestFit="1" customWidth="1"/>
    <col min="8" max="8" width="12" style="96" customWidth="1"/>
    <col min="9" max="9" width="9.85546875" style="68" customWidth="1"/>
    <col min="10" max="10" width="6.85546875" style="10" bestFit="1" customWidth="1"/>
    <col min="11" max="11" width="7" style="10" bestFit="1" customWidth="1"/>
    <col min="12" max="12" width="7" style="10" customWidth="1"/>
    <col min="13" max="13" width="6" style="10" customWidth="1"/>
    <col min="14" max="14" width="6.85546875" style="10" customWidth="1"/>
    <col min="15" max="15" width="30.140625" style="96" customWidth="1"/>
    <col min="16" max="248" width="7.85546875" style="10"/>
    <col min="249" max="249" width="9.140625" style="10" customWidth="1"/>
    <col min="250" max="250" width="54.42578125" style="10" customWidth="1"/>
    <col min="251" max="255" width="14.85546875" style="10" customWidth="1"/>
    <col min="256" max="256" width="31.28515625" style="10" customWidth="1"/>
    <col min="257" max="257" width="16.28515625" style="10" customWidth="1"/>
    <col min="258" max="262" width="9.140625" style="10" customWidth="1"/>
    <col min="263" max="263" width="33.140625" style="10" customWidth="1"/>
    <col min="264" max="264" width="42.28515625" style="10" customWidth="1"/>
    <col min="265" max="265" width="61.28515625" style="10" customWidth="1"/>
    <col min="266" max="504" width="7.85546875" style="10"/>
    <col min="505" max="505" width="9.140625" style="10" customWidth="1"/>
    <col min="506" max="506" width="54.42578125" style="10" customWidth="1"/>
    <col min="507" max="511" width="14.85546875" style="10" customWidth="1"/>
    <col min="512" max="512" width="31.28515625" style="10" customWidth="1"/>
    <col min="513" max="513" width="16.28515625" style="10" customWidth="1"/>
    <col min="514" max="518" width="9.140625" style="10" customWidth="1"/>
    <col min="519" max="519" width="33.140625" style="10" customWidth="1"/>
    <col min="520" max="520" width="42.28515625" style="10" customWidth="1"/>
    <col min="521" max="521" width="61.28515625" style="10" customWidth="1"/>
    <col min="522" max="760" width="7.85546875" style="10"/>
    <col min="761" max="761" width="9.140625" style="10" customWidth="1"/>
    <col min="762" max="762" width="54.42578125" style="10" customWidth="1"/>
    <col min="763" max="767" width="14.85546875" style="10" customWidth="1"/>
    <col min="768" max="768" width="31.28515625" style="10" customWidth="1"/>
    <col min="769" max="769" width="16.28515625" style="10" customWidth="1"/>
    <col min="770" max="774" width="9.140625" style="10" customWidth="1"/>
    <col min="775" max="775" width="33.140625" style="10" customWidth="1"/>
    <col min="776" max="776" width="42.28515625" style="10" customWidth="1"/>
    <col min="777" max="777" width="61.28515625" style="10" customWidth="1"/>
    <col min="778" max="1016" width="7.85546875" style="10"/>
    <col min="1017" max="1017" width="9.140625" style="10" customWidth="1"/>
    <col min="1018" max="1018" width="54.42578125" style="10" customWidth="1"/>
    <col min="1019" max="1023" width="14.85546875" style="10" customWidth="1"/>
    <col min="1024" max="1024" width="31.28515625" style="10" customWidth="1"/>
    <col min="1025" max="1025" width="16.28515625" style="10" customWidth="1"/>
    <col min="1026" max="1030" width="9.140625" style="10" customWidth="1"/>
    <col min="1031" max="1031" width="33.140625" style="10" customWidth="1"/>
    <col min="1032" max="1032" width="42.28515625" style="10" customWidth="1"/>
    <col min="1033" max="1033" width="61.28515625" style="10" customWidth="1"/>
    <col min="1034" max="1272" width="7.85546875" style="10"/>
    <col min="1273" max="1273" width="9.140625" style="10" customWidth="1"/>
    <col min="1274" max="1274" width="54.42578125" style="10" customWidth="1"/>
    <col min="1275" max="1279" width="14.85546875" style="10" customWidth="1"/>
    <col min="1280" max="1280" width="31.28515625" style="10" customWidth="1"/>
    <col min="1281" max="1281" width="16.28515625" style="10" customWidth="1"/>
    <col min="1282" max="1286" width="9.140625" style="10" customWidth="1"/>
    <col min="1287" max="1287" width="33.140625" style="10" customWidth="1"/>
    <col min="1288" max="1288" width="42.28515625" style="10" customWidth="1"/>
    <col min="1289" max="1289" width="61.28515625" style="10" customWidth="1"/>
    <col min="1290" max="1528" width="7.85546875" style="10"/>
    <col min="1529" max="1529" width="9.140625" style="10" customWidth="1"/>
    <col min="1530" max="1530" width="54.42578125" style="10" customWidth="1"/>
    <col min="1531" max="1535" width="14.85546875" style="10" customWidth="1"/>
    <col min="1536" max="1536" width="31.28515625" style="10" customWidth="1"/>
    <col min="1537" max="1537" width="16.28515625" style="10" customWidth="1"/>
    <col min="1538" max="1542" width="9.140625" style="10" customWidth="1"/>
    <col min="1543" max="1543" width="33.140625" style="10" customWidth="1"/>
    <col min="1544" max="1544" width="42.28515625" style="10" customWidth="1"/>
    <col min="1545" max="1545" width="61.28515625" style="10" customWidth="1"/>
    <col min="1546" max="1784" width="7.85546875" style="10"/>
    <col min="1785" max="1785" width="9.140625" style="10" customWidth="1"/>
    <col min="1786" max="1786" width="54.42578125" style="10" customWidth="1"/>
    <col min="1787" max="1791" width="14.85546875" style="10" customWidth="1"/>
    <col min="1792" max="1792" width="31.28515625" style="10" customWidth="1"/>
    <col min="1793" max="1793" width="16.28515625" style="10" customWidth="1"/>
    <col min="1794" max="1798" width="9.140625" style="10" customWidth="1"/>
    <col min="1799" max="1799" width="33.140625" style="10" customWidth="1"/>
    <col min="1800" max="1800" width="42.28515625" style="10" customWidth="1"/>
    <col min="1801" max="1801" width="61.28515625" style="10" customWidth="1"/>
    <col min="1802" max="2040" width="7.85546875" style="10"/>
    <col min="2041" max="2041" width="9.140625" style="10" customWidth="1"/>
    <col min="2042" max="2042" width="54.42578125" style="10" customWidth="1"/>
    <col min="2043" max="2047" width="14.85546875" style="10" customWidth="1"/>
    <col min="2048" max="2048" width="31.28515625" style="10" customWidth="1"/>
    <col min="2049" max="2049" width="16.28515625" style="10" customWidth="1"/>
    <col min="2050" max="2054" width="9.140625" style="10" customWidth="1"/>
    <col min="2055" max="2055" width="33.140625" style="10" customWidth="1"/>
    <col min="2056" max="2056" width="42.28515625" style="10" customWidth="1"/>
    <col min="2057" max="2057" width="61.28515625" style="10" customWidth="1"/>
    <col min="2058" max="2296" width="7.85546875" style="10"/>
    <col min="2297" max="2297" width="9.140625" style="10" customWidth="1"/>
    <col min="2298" max="2298" width="54.42578125" style="10" customWidth="1"/>
    <col min="2299" max="2303" width="14.85546875" style="10" customWidth="1"/>
    <col min="2304" max="2304" width="31.28515625" style="10" customWidth="1"/>
    <col min="2305" max="2305" width="16.28515625" style="10" customWidth="1"/>
    <col min="2306" max="2310" width="9.140625" style="10" customWidth="1"/>
    <col min="2311" max="2311" width="33.140625" style="10" customWidth="1"/>
    <col min="2312" max="2312" width="42.28515625" style="10" customWidth="1"/>
    <col min="2313" max="2313" width="61.28515625" style="10" customWidth="1"/>
    <col min="2314" max="2552" width="7.85546875" style="10"/>
    <col min="2553" max="2553" width="9.140625" style="10" customWidth="1"/>
    <col min="2554" max="2554" width="54.42578125" style="10" customWidth="1"/>
    <col min="2555" max="2559" width="14.85546875" style="10" customWidth="1"/>
    <col min="2560" max="2560" width="31.28515625" style="10" customWidth="1"/>
    <col min="2561" max="2561" width="16.28515625" style="10" customWidth="1"/>
    <col min="2562" max="2566" width="9.140625" style="10" customWidth="1"/>
    <col min="2567" max="2567" width="33.140625" style="10" customWidth="1"/>
    <col min="2568" max="2568" width="42.28515625" style="10" customWidth="1"/>
    <col min="2569" max="2569" width="61.28515625" style="10" customWidth="1"/>
    <col min="2570" max="2808" width="7.85546875" style="10"/>
    <col min="2809" max="2809" width="9.140625" style="10" customWidth="1"/>
    <col min="2810" max="2810" width="54.42578125" style="10" customWidth="1"/>
    <col min="2811" max="2815" width="14.85546875" style="10" customWidth="1"/>
    <col min="2816" max="2816" width="31.28515625" style="10" customWidth="1"/>
    <col min="2817" max="2817" width="16.28515625" style="10" customWidth="1"/>
    <col min="2818" max="2822" width="9.140625" style="10" customWidth="1"/>
    <col min="2823" max="2823" width="33.140625" style="10" customWidth="1"/>
    <col min="2824" max="2824" width="42.28515625" style="10" customWidth="1"/>
    <col min="2825" max="2825" width="61.28515625" style="10" customWidth="1"/>
    <col min="2826" max="3064" width="7.85546875" style="10"/>
    <col min="3065" max="3065" width="9.140625" style="10" customWidth="1"/>
    <col min="3066" max="3066" width="54.42578125" style="10" customWidth="1"/>
    <col min="3067" max="3071" width="14.85546875" style="10" customWidth="1"/>
    <col min="3072" max="3072" width="31.28515625" style="10" customWidth="1"/>
    <col min="3073" max="3073" width="16.28515625" style="10" customWidth="1"/>
    <col min="3074" max="3078" width="9.140625" style="10" customWidth="1"/>
    <col min="3079" max="3079" width="33.140625" style="10" customWidth="1"/>
    <col min="3080" max="3080" width="42.28515625" style="10" customWidth="1"/>
    <col min="3081" max="3081" width="61.28515625" style="10" customWidth="1"/>
    <col min="3082" max="3320" width="7.85546875" style="10"/>
    <col min="3321" max="3321" width="9.140625" style="10" customWidth="1"/>
    <col min="3322" max="3322" width="54.42578125" style="10" customWidth="1"/>
    <col min="3323" max="3327" width="14.85546875" style="10" customWidth="1"/>
    <col min="3328" max="3328" width="31.28515625" style="10" customWidth="1"/>
    <col min="3329" max="3329" width="16.28515625" style="10" customWidth="1"/>
    <col min="3330" max="3334" width="9.140625" style="10" customWidth="1"/>
    <col min="3335" max="3335" width="33.140625" style="10" customWidth="1"/>
    <col min="3336" max="3336" width="42.28515625" style="10" customWidth="1"/>
    <col min="3337" max="3337" width="61.28515625" style="10" customWidth="1"/>
    <col min="3338" max="3576" width="7.85546875" style="10"/>
    <col min="3577" max="3577" width="9.140625" style="10" customWidth="1"/>
    <col min="3578" max="3578" width="54.42578125" style="10" customWidth="1"/>
    <col min="3579" max="3583" width="14.85546875" style="10" customWidth="1"/>
    <col min="3584" max="3584" width="31.28515625" style="10" customWidth="1"/>
    <col min="3585" max="3585" width="16.28515625" style="10" customWidth="1"/>
    <col min="3586" max="3590" width="9.140625" style="10" customWidth="1"/>
    <col min="3591" max="3591" width="33.140625" style="10" customWidth="1"/>
    <col min="3592" max="3592" width="42.28515625" style="10" customWidth="1"/>
    <col min="3593" max="3593" width="61.28515625" style="10" customWidth="1"/>
    <col min="3594" max="3832" width="7.85546875" style="10"/>
    <col min="3833" max="3833" width="9.140625" style="10" customWidth="1"/>
    <col min="3834" max="3834" width="54.42578125" style="10" customWidth="1"/>
    <col min="3835" max="3839" width="14.85546875" style="10" customWidth="1"/>
    <col min="3840" max="3840" width="31.28515625" style="10" customWidth="1"/>
    <col min="3841" max="3841" width="16.28515625" style="10" customWidth="1"/>
    <col min="3842" max="3846" width="9.140625" style="10" customWidth="1"/>
    <col min="3847" max="3847" width="33.140625" style="10" customWidth="1"/>
    <col min="3848" max="3848" width="42.28515625" style="10" customWidth="1"/>
    <col min="3849" max="3849" width="61.28515625" style="10" customWidth="1"/>
    <col min="3850" max="4088" width="7.85546875" style="10"/>
    <col min="4089" max="4089" width="9.140625" style="10" customWidth="1"/>
    <col min="4090" max="4090" width="54.42578125" style="10" customWidth="1"/>
    <col min="4091" max="4095" width="14.85546875" style="10" customWidth="1"/>
    <col min="4096" max="4096" width="31.28515625" style="10" customWidth="1"/>
    <col min="4097" max="4097" width="16.28515625" style="10" customWidth="1"/>
    <col min="4098" max="4102" width="9.140625" style="10" customWidth="1"/>
    <col min="4103" max="4103" width="33.140625" style="10" customWidth="1"/>
    <col min="4104" max="4104" width="42.28515625" style="10" customWidth="1"/>
    <col min="4105" max="4105" width="61.28515625" style="10" customWidth="1"/>
    <col min="4106" max="4344" width="7.85546875" style="10"/>
    <col min="4345" max="4345" width="9.140625" style="10" customWidth="1"/>
    <col min="4346" max="4346" width="54.42578125" style="10" customWidth="1"/>
    <col min="4347" max="4351" width="14.85546875" style="10" customWidth="1"/>
    <col min="4352" max="4352" width="31.28515625" style="10" customWidth="1"/>
    <col min="4353" max="4353" width="16.28515625" style="10" customWidth="1"/>
    <col min="4354" max="4358" width="9.140625" style="10" customWidth="1"/>
    <col min="4359" max="4359" width="33.140625" style="10" customWidth="1"/>
    <col min="4360" max="4360" width="42.28515625" style="10" customWidth="1"/>
    <col min="4361" max="4361" width="61.28515625" style="10" customWidth="1"/>
    <col min="4362" max="4600" width="7.85546875" style="10"/>
    <col min="4601" max="4601" width="9.140625" style="10" customWidth="1"/>
    <col min="4602" max="4602" width="54.42578125" style="10" customWidth="1"/>
    <col min="4603" max="4607" width="14.85546875" style="10" customWidth="1"/>
    <col min="4608" max="4608" width="31.28515625" style="10" customWidth="1"/>
    <col min="4609" max="4609" width="16.28515625" style="10" customWidth="1"/>
    <col min="4610" max="4614" width="9.140625" style="10" customWidth="1"/>
    <col min="4615" max="4615" width="33.140625" style="10" customWidth="1"/>
    <col min="4616" max="4616" width="42.28515625" style="10" customWidth="1"/>
    <col min="4617" max="4617" width="61.28515625" style="10" customWidth="1"/>
    <col min="4618" max="4856" width="7.85546875" style="10"/>
    <col min="4857" max="4857" width="9.140625" style="10" customWidth="1"/>
    <col min="4858" max="4858" width="54.42578125" style="10" customWidth="1"/>
    <col min="4859" max="4863" width="14.85546875" style="10" customWidth="1"/>
    <col min="4864" max="4864" width="31.28515625" style="10" customWidth="1"/>
    <col min="4865" max="4865" width="16.28515625" style="10" customWidth="1"/>
    <col min="4866" max="4870" width="9.140625" style="10" customWidth="1"/>
    <col min="4871" max="4871" width="33.140625" style="10" customWidth="1"/>
    <col min="4872" max="4872" width="42.28515625" style="10" customWidth="1"/>
    <col min="4873" max="4873" width="61.28515625" style="10" customWidth="1"/>
    <col min="4874" max="5112" width="7.85546875" style="10"/>
    <col min="5113" max="5113" width="9.140625" style="10" customWidth="1"/>
    <col min="5114" max="5114" width="54.42578125" style="10" customWidth="1"/>
    <col min="5115" max="5119" width="14.85546875" style="10" customWidth="1"/>
    <col min="5120" max="5120" width="31.28515625" style="10" customWidth="1"/>
    <col min="5121" max="5121" width="16.28515625" style="10" customWidth="1"/>
    <col min="5122" max="5126" width="9.140625" style="10" customWidth="1"/>
    <col min="5127" max="5127" width="33.140625" style="10" customWidth="1"/>
    <col min="5128" max="5128" width="42.28515625" style="10" customWidth="1"/>
    <col min="5129" max="5129" width="61.28515625" style="10" customWidth="1"/>
    <col min="5130" max="5368" width="7.85546875" style="10"/>
    <col min="5369" max="5369" width="9.140625" style="10" customWidth="1"/>
    <col min="5370" max="5370" width="54.42578125" style="10" customWidth="1"/>
    <col min="5371" max="5375" width="14.85546875" style="10" customWidth="1"/>
    <col min="5376" max="5376" width="31.28515625" style="10" customWidth="1"/>
    <col min="5377" max="5377" width="16.28515625" style="10" customWidth="1"/>
    <col min="5378" max="5382" width="9.140625" style="10" customWidth="1"/>
    <col min="5383" max="5383" width="33.140625" style="10" customWidth="1"/>
    <col min="5384" max="5384" width="42.28515625" style="10" customWidth="1"/>
    <col min="5385" max="5385" width="61.28515625" style="10" customWidth="1"/>
    <col min="5386" max="5624" width="7.85546875" style="10"/>
    <col min="5625" max="5625" width="9.140625" style="10" customWidth="1"/>
    <col min="5626" max="5626" width="54.42578125" style="10" customWidth="1"/>
    <col min="5627" max="5631" width="14.85546875" style="10" customWidth="1"/>
    <col min="5632" max="5632" width="31.28515625" style="10" customWidth="1"/>
    <col min="5633" max="5633" width="16.28515625" style="10" customWidth="1"/>
    <col min="5634" max="5638" width="9.140625" style="10" customWidth="1"/>
    <col min="5639" max="5639" width="33.140625" style="10" customWidth="1"/>
    <col min="5640" max="5640" width="42.28515625" style="10" customWidth="1"/>
    <col min="5641" max="5641" width="61.28515625" style="10" customWidth="1"/>
    <col min="5642" max="5880" width="7.85546875" style="10"/>
    <col min="5881" max="5881" width="9.140625" style="10" customWidth="1"/>
    <col min="5882" max="5882" width="54.42578125" style="10" customWidth="1"/>
    <col min="5883" max="5887" width="14.85546875" style="10" customWidth="1"/>
    <col min="5888" max="5888" width="31.28515625" style="10" customWidth="1"/>
    <col min="5889" max="5889" width="16.28515625" style="10" customWidth="1"/>
    <col min="5890" max="5894" width="9.140625" style="10" customWidth="1"/>
    <col min="5895" max="5895" width="33.140625" style="10" customWidth="1"/>
    <col min="5896" max="5896" width="42.28515625" style="10" customWidth="1"/>
    <col min="5897" max="5897" width="61.28515625" style="10" customWidth="1"/>
    <col min="5898" max="6136" width="7.85546875" style="10"/>
    <col min="6137" max="6137" width="9.140625" style="10" customWidth="1"/>
    <col min="6138" max="6138" width="54.42578125" style="10" customWidth="1"/>
    <col min="6139" max="6143" width="14.85546875" style="10" customWidth="1"/>
    <col min="6144" max="6144" width="31.28515625" style="10" customWidth="1"/>
    <col min="6145" max="6145" width="16.28515625" style="10" customWidth="1"/>
    <col min="6146" max="6150" width="9.140625" style="10" customWidth="1"/>
    <col min="6151" max="6151" width="33.140625" style="10" customWidth="1"/>
    <col min="6152" max="6152" width="42.28515625" style="10" customWidth="1"/>
    <col min="6153" max="6153" width="61.28515625" style="10" customWidth="1"/>
    <col min="6154" max="6392" width="7.85546875" style="10"/>
    <col min="6393" max="6393" width="9.140625" style="10" customWidth="1"/>
    <col min="6394" max="6394" width="54.42578125" style="10" customWidth="1"/>
    <col min="6395" max="6399" width="14.85546875" style="10" customWidth="1"/>
    <col min="6400" max="6400" width="31.28515625" style="10" customWidth="1"/>
    <col min="6401" max="6401" width="16.28515625" style="10" customWidth="1"/>
    <col min="6402" max="6406" width="9.140625" style="10" customWidth="1"/>
    <col min="6407" max="6407" width="33.140625" style="10" customWidth="1"/>
    <col min="6408" max="6408" width="42.28515625" style="10" customWidth="1"/>
    <col min="6409" max="6409" width="61.28515625" style="10" customWidth="1"/>
    <col min="6410" max="6648" width="7.85546875" style="10"/>
    <col min="6649" max="6649" width="9.140625" style="10" customWidth="1"/>
    <col min="6650" max="6650" width="54.42578125" style="10" customWidth="1"/>
    <col min="6651" max="6655" width="14.85546875" style="10" customWidth="1"/>
    <col min="6656" max="6656" width="31.28515625" style="10" customWidth="1"/>
    <col min="6657" max="6657" width="16.28515625" style="10" customWidth="1"/>
    <col min="6658" max="6662" width="9.140625" style="10" customWidth="1"/>
    <col min="6663" max="6663" width="33.140625" style="10" customWidth="1"/>
    <col min="6664" max="6664" width="42.28515625" style="10" customWidth="1"/>
    <col min="6665" max="6665" width="61.28515625" style="10" customWidth="1"/>
    <col min="6666" max="6904" width="7.85546875" style="10"/>
    <col min="6905" max="6905" width="9.140625" style="10" customWidth="1"/>
    <col min="6906" max="6906" width="54.42578125" style="10" customWidth="1"/>
    <col min="6907" max="6911" width="14.85546875" style="10" customWidth="1"/>
    <col min="6912" max="6912" width="31.28515625" style="10" customWidth="1"/>
    <col min="6913" max="6913" width="16.28515625" style="10" customWidth="1"/>
    <col min="6914" max="6918" width="9.140625" style="10" customWidth="1"/>
    <col min="6919" max="6919" width="33.140625" style="10" customWidth="1"/>
    <col min="6920" max="6920" width="42.28515625" style="10" customWidth="1"/>
    <col min="6921" max="6921" width="61.28515625" style="10" customWidth="1"/>
    <col min="6922" max="7160" width="7.85546875" style="10"/>
    <col min="7161" max="7161" width="9.140625" style="10" customWidth="1"/>
    <col min="7162" max="7162" width="54.42578125" style="10" customWidth="1"/>
    <col min="7163" max="7167" width="14.85546875" style="10" customWidth="1"/>
    <col min="7168" max="7168" width="31.28515625" style="10" customWidth="1"/>
    <col min="7169" max="7169" width="16.28515625" style="10" customWidth="1"/>
    <col min="7170" max="7174" width="9.140625" style="10" customWidth="1"/>
    <col min="7175" max="7175" width="33.140625" style="10" customWidth="1"/>
    <col min="7176" max="7176" width="42.28515625" style="10" customWidth="1"/>
    <col min="7177" max="7177" width="61.28515625" style="10" customWidth="1"/>
    <col min="7178" max="7416" width="7.85546875" style="10"/>
    <col min="7417" max="7417" width="9.140625" style="10" customWidth="1"/>
    <col min="7418" max="7418" width="54.42578125" style="10" customWidth="1"/>
    <col min="7419" max="7423" width="14.85546875" style="10" customWidth="1"/>
    <col min="7424" max="7424" width="31.28515625" style="10" customWidth="1"/>
    <col min="7425" max="7425" width="16.28515625" style="10" customWidth="1"/>
    <col min="7426" max="7430" width="9.140625" style="10" customWidth="1"/>
    <col min="7431" max="7431" width="33.140625" style="10" customWidth="1"/>
    <col min="7432" max="7432" width="42.28515625" style="10" customWidth="1"/>
    <col min="7433" max="7433" width="61.28515625" style="10" customWidth="1"/>
    <col min="7434" max="7672" width="7.85546875" style="10"/>
    <col min="7673" max="7673" width="9.140625" style="10" customWidth="1"/>
    <col min="7674" max="7674" width="54.42578125" style="10" customWidth="1"/>
    <col min="7675" max="7679" width="14.85546875" style="10" customWidth="1"/>
    <col min="7680" max="7680" width="31.28515625" style="10" customWidth="1"/>
    <col min="7681" max="7681" width="16.28515625" style="10" customWidth="1"/>
    <col min="7682" max="7686" width="9.140625" style="10" customWidth="1"/>
    <col min="7687" max="7687" width="33.140625" style="10" customWidth="1"/>
    <col min="7688" max="7688" width="42.28515625" style="10" customWidth="1"/>
    <col min="7689" max="7689" width="61.28515625" style="10" customWidth="1"/>
    <col min="7690" max="7928" width="7.85546875" style="10"/>
    <col min="7929" max="7929" width="9.140625" style="10" customWidth="1"/>
    <col min="7930" max="7930" width="54.42578125" style="10" customWidth="1"/>
    <col min="7931" max="7935" width="14.85546875" style="10" customWidth="1"/>
    <col min="7936" max="7936" width="31.28515625" style="10" customWidth="1"/>
    <col min="7937" max="7937" width="16.28515625" style="10" customWidth="1"/>
    <col min="7938" max="7942" width="9.140625" style="10" customWidth="1"/>
    <col min="7943" max="7943" width="33.140625" style="10" customWidth="1"/>
    <col min="7944" max="7944" width="42.28515625" style="10" customWidth="1"/>
    <col min="7945" max="7945" width="61.28515625" style="10" customWidth="1"/>
    <col min="7946" max="8184" width="7.85546875" style="10"/>
    <col min="8185" max="8185" width="9.140625" style="10" customWidth="1"/>
    <col min="8186" max="8186" width="54.42578125" style="10" customWidth="1"/>
    <col min="8187" max="8191" width="14.85546875" style="10" customWidth="1"/>
    <col min="8192" max="8192" width="31.28515625" style="10" customWidth="1"/>
    <col min="8193" max="8193" width="16.28515625" style="10" customWidth="1"/>
    <col min="8194" max="8198" width="9.140625" style="10" customWidth="1"/>
    <col min="8199" max="8199" width="33.140625" style="10" customWidth="1"/>
    <col min="8200" max="8200" width="42.28515625" style="10" customWidth="1"/>
    <col min="8201" max="8201" width="61.28515625" style="10" customWidth="1"/>
    <col min="8202" max="8440" width="7.85546875" style="10"/>
    <col min="8441" max="8441" width="9.140625" style="10" customWidth="1"/>
    <col min="8442" max="8442" width="54.42578125" style="10" customWidth="1"/>
    <col min="8443" max="8447" width="14.85546875" style="10" customWidth="1"/>
    <col min="8448" max="8448" width="31.28515625" style="10" customWidth="1"/>
    <col min="8449" max="8449" width="16.28515625" style="10" customWidth="1"/>
    <col min="8450" max="8454" width="9.140625" style="10" customWidth="1"/>
    <col min="8455" max="8455" width="33.140625" style="10" customWidth="1"/>
    <col min="8456" max="8456" width="42.28515625" style="10" customWidth="1"/>
    <col min="8457" max="8457" width="61.28515625" style="10" customWidth="1"/>
    <col min="8458" max="8696" width="7.85546875" style="10"/>
    <col min="8697" max="8697" width="9.140625" style="10" customWidth="1"/>
    <col min="8698" max="8698" width="54.42578125" style="10" customWidth="1"/>
    <col min="8699" max="8703" width="14.85546875" style="10" customWidth="1"/>
    <col min="8704" max="8704" width="31.28515625" style="10" customWidth="1"/>
    <col min="8705" max="8705" width="16.28515625" style="10" customWidth="1"/>
    <col min="8706" max="8710" width="9.140625" style="10" customWidth="1"/>
    <col min="8711" max="8711" width="33.140625" style="10" customWidth="1"/>
    <col min="8712" max="8712" width="42.28515625" style="10" customWidth="1"/>
    <col min="8713" max="8713" width="61.28515625" style="10" customWidth="1"/>
    <col min="8714" max="8952" width="7.85546875" style="10"/>
    <col min="8953" max="8953" width="9.140625" style="10" customWidth="1"/>
    <col min="8954" max="8954" width="54.42578125" style="10" customWidth="1"/>
    <col min="8955" max="8959" width="14.85546875" style="10" customWidth="1"/>
    <col min="8960" max="8960" width="31.28515625" style="10" customWidth="1"/>
    <col min="8961" max="8961" width="16.28515625" style="10" customWidth="1"/>
    <col min="8962" max="8966" width="9.140625" style="10" customWidth="1"/>
    <col min="8967" max="8967" width="33.140625" style="10" customWidth="1"/>
    <col min="8968" max="8968" width="42.28515625" style="10" customWidth="1"/>
    <col min="8969" max="8969" width="61.28515625" style="10" customWidth="1"/>
    <col min="8970" max="9208" width="7.85546875" style="10"/>
    <col min="9209" max="9209" width="9.140625" style="10" customWidth="1"/>
    <col min="9210" max="9210" width="54.42578125" style="10" customWidth="1"/>
    <col min="9211" max="9215" width="14.85546875" style="10" customWidth="1"/>
    <col min="9216" max="9216" width="31.28515625" style="10" customWidth="1"/>
    <col min="9217" max="9217" width="16.28515625" style="10" customWidth="1"/>
    <col min="9218" max="9222" width="9.140625" style="10" customWidth="1"/>
    <col min="9223" max="9223" width="33.140625" style="10" customWidth="1"/>
    <col min="9224" max="9224" width="42.28515625" style="10" customWidth="1"/>
    <col min="9225" max="9225" width="61.28515625" style="10" customWidth="1"/>
    <col min="9226" max="9464" width="7.85546875" style="10"/>
    <col min="9465" max="9465" width="9.140625" style="10" customWidth="1"/>
    <col min="9466" max="9466" width="54.42578125" style="10" customWidth="1"/>
    <col min="9467" max="9471" width="14.85546875" style="10" customWidth="1"/>
    <col min="9472" max="9472" width="31.28515625" style="10" customWidth="1"/>
    <col min="9473" max="9473" width="16.28515625" style="10" customWidth="1"/>
    <col min="9474" max="9478" width="9.140625" style="10" customWidth="1"/>
    <col min="9479" max="9479" width="33.140625" style="10" customWidth="1"/>
    <col min="9480" max="9480" width="42.28515625" style="10" customWidth="1"/>
    <col min="9481" max="9481" width="61.28515625" style="10" customWidth="1"/>
    <col min="9482" max="9720" width="7.85546875" style="10"/>
    <col min="9721" max="9721" width="9.140625" style="10" customWidth="1"/>
    <col min="9722" max="9722" width="54.42578125" style="10" customWidth="1"/>
    <col min="9723" max="9727" width="14.85546875" style="10" customWidth="1"/>
    <col min="9728" max="9728" width="31.28515625" style="10" customWidth="1"/>
    <col min="9729" max="9729" width="16.28515625" style="10" customWidth="1"/>
    <col min="9730" max="9734" width="9.140625" style="10" customWidth="1"/>
    <col min="9735" max="9735" width="33.140625" style="10" customWidth="1"/>
    <col min="9736" max="9736" width="42.28515625" style="10" customWidth="1"/>
    <col min="9737" max="9737" width="61.28515625" style="10" customWidth="1"/>
    <col min="9738" max="9976" width="7.85546875" style="10"/>
    <col min="9977" max="9977" width="9.140625" style="10" customWidth="1"/>
    <col min="9978" max="9978" width="54.42578125" style="10" customWidth="1"/>
    <col min="9979" max="9983" width="14.85546875" style="10" customWidth="1"/>
    <col min="9984" max="9984" width="31.28515625" style="10" customWidth="1"/>
    <col min="9985" max="9985" width="16.28515625" style="10" customWidth="1"/>
    <col min="9986" max="9990" width="9.140625" style="10" customWidth="1"/>
    <col min="9991" max="9991" width="33.140625" style="10" customWidth="1"/>
    <col min="9992" max="9992" width="42.28515625" style="10" customWidth="1"/>
    <col min="9993" max="9993" width="61.28515625" style="10" customWidth="1"/>
    <col min="9994" max="10232" width="7.85546875" style="10"/>
    <col min="10233" max="10233" width="9.140625" style="10" customWidth="1"/>
    <col min="10234" max="10234" width="54.42578125" style="10" customWidth="1"/>
    <col min="10235" max="10239" width="14.85546875" style="10" customWidth="1"/>
    <col min="10240" max="10240" width="31.28515625" style="10" customWidth="1"/>
    <col min="10241" max="10241" width="16.28515625" style="10" customWidth="1"/>
    <col min="10242" max="10246" width="9.140625" style="10" customWidth="1"/>
    <col min="10247" max="10247" width="33.140625" style="10" customWidth="1"/>
    <col min="10248" max="10248" width="42.28515625" style="10" customWidth="1"/>
    <col min="10249" max="10249" width="61.28515625" style="10" customWidth="1"/>
    <col min="10250" max="10488" width="7.85546875" style="10"/>
    <col min="10489" max="10489" width="9.140625" style="10" customWidth="1"/>
    <col min="10490" max="10490" width="54.42578125" style="10" customWidth="1"/>
    <col min="10491" max="10495" width="14.85546875" style="10" customWidth="1"/>
    <col min="10496" max="10496" width="31.28515625" style="10" customWidth="1"/>
    <col min="10497" max="10497" width="16.28515625" style="10" customWidth="1"/>
    <col min="10498" max="10502" width="9.140625" style="10" customWidth="1"/>
    <col min="10503" max="10503" width="33.140625" style="10" customWidth="1"/>
    <col min="10504" max="10504" width="42.28515625" style="10" customWidth="1"/>
    <col min="10505" max="10505" width="61.28515625" style="10" customWidth="1"/>
    <col min="10506" max="10744" width="7.85546875" style="10"/>
    <col min="10745" max="10745" width="9.140625" style="10" customWidth="1"/>
    <col min="10746" max="10746" width="54.42578125" style="10" customWidth="1"/>
    <col min="10747" max="10751" width="14.85546875" style="10" customWidth="1"/>
    <col min="10752" max="10752" width="31.28515625" style="10" customWidth="1"/>
    <col min="10753" max="10753" width="16.28515625" style="10" customWidth="1"/>
    <col min="10754" max="10758" width="9.140625" style="10" customWidth="1"/>
    <col min="10759" max="10759" width="33.140625" style="10" customWidth="1"/>
    <col min="10760" max="10760" width="42.28515625" style="10" customWidth="1"/>
    <col min="10761" max="10761" width="61.28515625" style="10" customWidth="1"/>
    <col min="10762" max="11000" width="7.85546875" style="10"/>
    <col min="11001" max="11001" width="9.140625" style="10" customWidth="1"/>
    <col min="11002" max="11002" width="54.42578125" style="10" customWidth="1"/>
    <col min="11003" max="11007" width="14.85546875" style="10" customWidth="1"/>
    <col min="11008" max="11008" width="31.28515625" style="10" customWidth="1"/>
    <col min="11009" max="11009" width="16.28515625" style="10" customWidth="1"/>
    <col min="11010" max="11014" width="9.140625" style="10" customWidth="1"/>
    <col min="11015" max="11015" width="33.140625" style="10" customWidth="1"/>
    <col min="11016" max="11016" width="42.28515625" style="10" customWidth="1"/>
    <col min="11017" max="11017" width="61.28515625" style="10" customWidth="1"/>
    <col min="11018" max="11256" width="7.85546875" style="10"/>
    <col min="11257" max="11257" width="9.140625" style="10" customWidth="1"/>
    <col min="11258" max="11258" width="54.42578125" style="10" customWidth="1"/>
    <col min="11259" max="11263" width="14.85546875" style="10" customWidth="1"/>
    <col min="11264" max="11264" width="31.28515625" style="10" customWidth="1"/>
    <col min="11265" max="11265" width="16.28515625" style="10" customWidth="1"/>
    <col min="11266" max="11270" width="9.140625" style="10" customWidth="1"/>
    <col min="11271" max="11271" width="33.140625" style="10" customWidth="1"/>
    <col min="11272" max="11272" width="42.28515625" style="10" customWidth="1"/>
    <col min="11273" max="11273" width="61.28515625" style="10" customWidth="1"/>
    <col min="11274" max="11512" width="7.85546875" style="10"/>
    <col min="11513" max="11513" width="9.140625" style="10" customWidth="1"/>
    <col min="11514" max="11514" width="54.42578125" style="10" customWidth="1"/>
    <col min="11515" max="11519" width="14.85546875" style="10" customWidth="1"/>
    <col min="11520" max="11520" width="31.28515625" style="10" customWidth="1"/>
    <col min="11521" max="11521" width="16.28515625" style="10" customWidth="1"/>
    <col min="11522" max="11526" width="9.140625" style="10" customWidth="1"/>
    <col min="11527" max="11527" width="33.140625" style="10" customWidth="1"/>
    <col min="11528" max="11528" width="42.28515625" style="10" customWidth="1"/>
    <col min="11529" max="11529" width="61.28515625" style="10" customWidth="1"/>
    <col min="11530" max="11768" width="7.85546875" style="10"/>
    <col min="11769" max="11769" width="9.140625" style="10" customWidth="1"/>
    <col min="11770" max="11770" width="54.42578125" style="10" customWidth="1"/>
    <col min="11771" max="11775" width="14.85546875" style="10" customWidth="1"/>
    <col min="11776" max="11776" width="31.28515625" style="10" customWidth="1"/>
    <col min="11777" max="11777" width="16.28515625" style="10" customWidth="1"/>
    <col min="11778" max="11782" width="9.140625" style="10" customWidth="1"/>
    <col min="11783" max="11783" width="33.140625" style="10" customWidth="1"/>
    <col min="11784" max="11784" width="42.28515625" style="10" customWidth="1"/>
    <col min="11785" max="11785" width="61.28515625" style="10" customWidth="1"/>
    <col min="11786" max="12024" width="7.85546875" style="10"/>
    <col min="12025" max="12025" width="9.140625" style="10" customWidth="1"/>
    <col min="12026" max="12026" width="54.42578125" style="10" customWidth="1"/>
    <col min="12027" max="12031" width="14.85546875" style="10" customWidth="1"/>
    <col min="12032" max="12032" width="31.28515625" style="10" customWidth="1"/>
    <col min="12033" max="12033" width="16.28515625" style="10" customWidth="1"/>
    <col min="12034" max="12038" width="9.140625" style="10" customWidth="1"/>
    <col min="12039" max="12039" width="33.140625" style="10" customWidth="1"/>
    <col min="12040" max="12040" width="42.28515625" style="10" customWidth="1"/>
    <col min="12041" max="12041" width="61.28515625" style="10" customWidth="1"/>
    <col min="12042" max="12280" width="7.85546875" style="10"/>
    <col min="12281" max="12281" width="9.140625" style="10" customWidth="1"/>
    <col min="12282" max="12282" width="54.42578125" style="10" customWidth="1"/>
    <col min="12283" max="12287" width="14.85546875" style="10" customWidth="1"/>
    <col min="12288" max="12288" width="31.28515625" style="10" customWidth="1"/>
    <col min="12289" max="12289" width="16.28515625" style="10" customWidth="1"/>
    <col min="12290" max="12294" width="9.140625" style="10" customWidth="1"/>
    <col min="12295" max="12295" width="33.140625" style="10" customWidth="1"/>
    <col min="12296" max="12296" width="42.28515625" style="10" customWidth="1"/>
    <col min="12297" max="12297" width="61.28515625" style="10" customWidth="1"/>
    <col min="12298" max="12536" width="7.85546875" style="10"/>
    <col min="12537" max="12537" width="9.140625" style="10" customWidth="1"/>
    <col min="12538" max="12538" width="54.42578125" style="10" customWidth="1"/>
    <col min="12539" max="12543" width="14.85546875" style="10" customWidth="1"/>
    <col min="12544" max="12544" width="31.28515625" style="10" customWidth="1"/>
    <col min="12545" max="12545" width="16.28515625" style="10" customWidth="1"/>
    <col min="12546" max="12550" width="9.140625" style="10" customWidth="1"/>
    <col min="12551" max="12551" width="33.140625" style="10" customWidth="1"/>
    <col min="12552" max="12552" width="42.28515625" style="10" customWidth="1"/>
    <col min="12553" max="12553" width="61.28515625" style="10" customWidth="1"/>
    <col min="12554" max="12792" width="7.85546875" style="10"/>
    <col min="12793" max="12793" width="9.140625" style="10" customWidth="1"/>
    <col min="12794" max="12794" width="54.42578125" style="10" customWidth="1"/>
    <col min="12795" max="12799" width="14.85546875" style="10" customWidth="1"/>
    <col min="12800" max="12800" width="31.28515625" style="10" customWidth="1"/>
    <col min="12801" max="12801" width="16.28515625" style="10" customWidth="1"/>
    <col min="12802" max="12806" width="9.140625" style="10" customWidth="1"/>
    <col min="12807" max="12807" width="33.140625" style="10" customWidth="1"/>
    <col min="12808" max="12808" width="42.28515625" style="10" customWidth="1"/>
    <col min="12809" max="12809" width="61.28515625" style="10" customWidth="1"/>
    <col min="12810" max="13048" width="7.85546875" style="10"/>
    <col min="13049" max="13049" width="9.140625" style="10" customWidth="1"/>
    <col min="13050" max="13050" width="54.42578125" style="10" customWidth="1"/>
    <col min="13051" max="13055" width="14.85546875" style="10" customWidth="1"/>
    <col min="13056" max="13056" width="31.28515625" style="10" customWidth="1"/>
    <col min="13057" max="13057" width="16.28515625" style="10" customWidth="1"/>
    <col min="13058" max="13062" width="9.140625" style="10" customWidth="1"/>
    <col min="13063" max="13063" width="33.140625" style="10" customWidth="1"/>
    <col min="13064" max="13064" width="42.28515625" style="10" customWidth="1"/>
    <col min="13065" max="13065" width="61.28515625" style="10" customWidth="1"/>
    <col min="13066" max="13304" width="7.85546875" style="10"/>
    <col min="13305" max="13305" width="9.140625" style="10" customWidth="1"/>
    <col min="13306" max="13306" width="54.42578125" style="10" customWidth="1"/>
    <col min="13307" max="13311" width="14.85546875" style="10" customWidth="1"/>
    <col min="13312" max="13312" width="31.28515625" style="10" customWidth="1"/>
    <col min="13313" max="13313" width="16.28515625" style="10" customWidth="1"/>
    <col min="13314" max="13318" width="9.140625" style="10" customWidth="1"/>
    <col min="13319" max="13319" width="33.140625" style="10" customWidth="1"/>
    <col min="13320" max="13320" width="42.28515625" style="10" customWidth="1"/>
    <col min="13321" max="13321" width="61.28515625" style="10" customWidth="1"/>
    <col min="13322" max="13560" width="7.85546875" style="10"/>
    <col min="13561" max="13561" width="9.140625" style="10" customWidth="1"/>
    <col min="13562" max="13562" width="54.42578125" style="10" customWidth="1"/>
    <col min="13563" max="13567" width="14.85546875" style="10" customWidth="1"/>
    <col min="13568" max="13568" width="31.28515625" style="10" customWidth="1"/>
    <col min="13569" max="13569" width="16.28515625" style="10" customWidth="1"/>
    <col min="13570" max="13574" width="9.140625" style="10" customWidth="1"/>
    <col min="13575" max="13575" width="33.140625" style="10" customWidth="1"/>
    <col min="13576" max="13576" width="42.28515625" style="10" customWidth="1"/>
    <col min="13577" max="13577" width="61.28515625" style="10" customWidth="1"/>
    <col min="13578" max="13816" width="7.85546875" style="10"/>
    <col min="13817" max="13817" width="9.140625" style="10" customWidth="1"/>
    <col min="13818" max="13818" width="54.42578125" style="10" customWidth="1"/>
    <col min="13819" max="13823" width="14.85546875" style="10" customWidth="1"/>
    <col min="13824" max="13824" width="31.28515625" style="10" customWidth="1"/>
    <col min="13825" max="13825" width="16.28515625" style="10" customWidth="1"/>
    <col min="13826" max="13830" width="9.140625" style="10" customWidth="1"/>
    <col min="13831" max="13831" width="33.140625" style="10" customWidth="1"/>
    <col min="13832" max="13832" width="42.28515625" style="10" customWidth="1"/>
    <col min="13833" max="13833" width="61.28515625" style="10" customWidth="1"/>
    <col min="13834" max="14072" width="7.85546875" style="10"/>
    <col min="14073" max="14073" width="9.140625" style="10" customWidth="1"/>
    <col min="14074" max="14074" width="54.42578125" style="10" customWidth="1"/>
    <col min="14075" max="14079" width="14.85546875" style="10" customWidth="1"/>
    <col min="14080" max="14080" width="31.28515625" style="10" customWidth="1"/>
    <col min="14081" max="14081" width="16.28515625" style="10" customWidth="1"/>
    <col min="14082" max="14086" width="9.140625" style="10" customWidth="1"/>
    <col min="14087" max="14087" width="33.140625" style="10" customWidth="1"/>
    <col min="14088" max="14088" width="42.28515625" style="10" customWidth="1"/>
    <col min="14089" max="14089" width="61.28515625" style="10" customWidth="1"/>
    <col min="14090" max="14328" width="7.85546875" style="10"/>
    <col min="14329" max="14329" width="9.140625" style="10" customWidth="1"/>
    <col min="14330" max="14330" width="54.42578125" style="10" customWidth="1"/>
    <col min="14331" max="14335" width="14.85546875" style="10" customWidth="1"/>
    <col min="14336" max="14336" width="31.28515625" style="10" customWidth="1"/>
    <col min="14337" max="14337" width="16.28515625" style="10" customWidth="1"/>
    <col min="14338" max="14342" width="9.140625" style="10" customWidth="1"/>
    <col min="14343" max="14343" width="33.140625" style="10" customWidth="1"/>
    <col min="14344" max="14344" width="42.28515625" style="10" customWidth="1"/>
    <col min="14345" max="14345" width="61.28515625" style="10" customWidth="1"/>
    <col min="14346" max="14584" width="7.85546875" style="10"/>
    <col min="14585" max="14585" width="9.140625" style="10" customWidth="1"/>
    <col min="14586" max="14586" width="54.42578125" style="10" customWidth="1"/>
    <col min="14587" max="14591" width="14.85546875" style="10" customWidth="1"/>
    <col min="14592" max="14592" width="31.28515625" style="10" customWidth="1"/>
    <col min="14593" max="14593" width="16.28515625" style="10" customWidth="1"/>
    <col min="14594" max="14598" width="9.140625" style="10" customWidth="1"/>
    <col min="14599" max="14599" width="33.140625" style="10" customWidth="1"/>
    <col min="14600" max="14600" width="42.28515625" style="10" customWidth="1"/>
    <col min="14601" max="14601" width="61.28515625" style="10" customWidth="1"/>
    <col min="14602" max="14840" width="7.85546875" style="10"/>
    <col min="14841" max="14841" width="9.140625" style="10" customWidth="1"/>
    <col min="14842" max="14842" width="54.42578125" style="10" customWidth="1"/>
    <col min="14843" max="14847" width="14.85546875" style="10" customWidth="1"/>
    <col min="14848" max="14848" width="31.28515625" style="10" customWidth="1"/>
    <col min="14849" max="14849" width="16.28515625" style="10" customWidth="1"/>
    <col min="14850" max="14854" width="9.140625" style="10" customWidth="1"/>
    <col min="14855" max="14855" width="33.140625" style="10" customWidth="1"/>
    <col min="14856" max="14856" width="42.28515625" style="10" customWidth="1"/>
    <col min="14857" max="14857" width="61.28515625" style="10" customWidth="1"/>
    <col min="14858" max="15096" width="7.85546875" style="10"/>
    <col min="15097" max="15097" width="9.140625" style="10" customWidth="1"/>
    <col min="15098" max="15098" width="54.42578125" style="10" customWidth="1"/>
    <col min="15099" max="15103" width="14.85546875" style="10" customWidth="1"/>
    <col min="15104" max="15104" width="31.28515625" style="10" customWidth="1"/>
    <col min="15105" max="15105" width="16.28515625" style="10" customWidth="1"/>
    <col min="15106" max="15110" width="9.140625" style="10" customWidth="1"/>
    <col min="15111" max="15111" width="33.140625" style="10" customWidth="1"/>
    <col min="15112" max="15112" width="42.28515625" style="10" customWidth="1"/>
    <col min="15113" max="15113" width="61.28515625" style="10" customWidth="1"/>
    <col min="15114" max="15352" width="7.85546875" style="10"/>
    <col min="15353" max="15353" width="9.140625" style="10" customWidth="1"/>
    <col min="15354" max="15354" width="54.42578125" style="10" customWidth="1"/>
    <col min="15355" max="15359" width="14.85546875" style="10" customWidth="1"/>
    <col min="15360" max="15360" width="31.28515625" style="10" customWidth="1"/>
    <col min="15361" max="15361" width="16.28515625" style="10" customWidth="1"/>
    <col min="15362" max="15366" width="9.140625" style="10" customWidth="1"/>
    <col min="15367" max="15367" width="33.140625" style="10" customWidth="1"/>
    <col min="15368" max="15368" width="42.28515625" style="10" customWidth="1"/>
    <col min="15369" max="15369" width="61.28515625" style="10" customWidth="1"/>
    <col min="15370" max="15608" width="7.85546875" style="10"/>
    <col min="15609" max="15609" width="9.140625" style="10" customWidth="1"/>
    <col min="15610" max="15610" width="54.42578125" style="10" customWidth="1"/>
    <col min="15611" max="15615" width="14.85546875" style="10" customWidth="1"/>
    <col min="15616" max="15616" width="31.28515625" style="10" customWidth="1"/>
    <col min="15617" max="15617" width="16.28515625" style="10" customWidth="1"/>
    <col min="15618" max="15622" width="9.140625" style="10" customWidth="1"/>
    <col min="15623" max="15623" width="33.140625" style="10" customWidth="1"/>
    <col min="15624" max="15624" width="42.28515625" style="10" customWidth="1"/>
    <col min="15625" max="15625" width="61.28515625" style="10" customWidth="1"/>
    <col min="15626" max="15864" width="7.85546875" style="10"/>
    <col min="15865" max="15865" width="9.140625" style="10" customWidth="1"/>
    <col min="15866" max="15866" width="54.42578125" style="10" customWidth="1"/>
    <col min="15867" max="15871" width="14.85546875" style="10" customWidth="1"/>
    <col min="15872" max="15872" width="31.28515625" style="10" customWidth="1"/>
    <col min="15873" max="15873" width="16.28515625" style="10" customWidth="1"/>
    <col min="15874" max="15878" width="9.140625" style="10" customWidth="1"/>
    <col min="15879" max="15879" width="33.140625" style="10" customWidth="1"/>
    <col min="15880" max="15880" width="42.28515625" style="10" customWidth="1"/>
    <col min="15881" max="15881" width="61.28515625" style="10" customWidth="1"/>
    <col min="15882" max="16120" width="7.85546875" style="10"/>
    <col min="16121" max="16121" width="9.140625" style="10" customWidth="1"/>
    <col min="16122" max="16122" width="54.42578125" style="10" customWidth="1"/>
    <col min="16123" max="16127" width="14.85546875" style="10" customWidth="1"/>
    <col min="16128" max="16128" width="31.28515625" style="10" customWidth="1"/>
    <col min="16129" max="16129" width="16.28515625" style="10" customWidth="1"/>
    <col min="16130" max="16134" width="9.140625" style="10" customWidth="1"/>
    <col min="16135" max="16135" width="33.140625" style="10" customWidth="1"/>
    <col min="16136" max="16136" width="42.28515625" style="10" customWidth="1"/>
    <col min="16137" max="16137" width="61.28515625" style="10" customWidth="1"/>
    <col min="16138" max="16384" width="7.85546875" style="10"/>
  </cols>
  <sheetData>
    <row r="1" spans="1:15" ht="15.75" customHeight="1" x14ac:dyDescent="0.25">
      <c r="A1" s="194" t="str">
        <f>+TỔNG!A1</f>
        <v>HỘI ĐỒNG NHÂN DÂN</v>
      </c>
      <c r="B1" s="194"/>
      <c r="C1" s="194"/>
      <c r="D1" s="194"/>
      <c r="E1" s="194"/>
      <c r="F1" s="195" t="s">
        <v>0</v>
      </c>
      <c r="G1" s="195"/>
      <c r="H1" s="195"/>
      <c r="I1" s="195"/>
      <c r="J1" s="195"/>
      <c r="K1" s="195"/>
      <c r="L1" s="195"/>
      <c r="M1" s="195"/>
      <c r="N1" s="195"/>
      <c r="O1" s="195"/>
    </row>
    <row r="2" spans="1:15" ht="15.75" customHeight="1" x14ac:dyDescent="0.25">
      <c r="A2" s="195" t="str">
        <f>+TỔNG!A2</f>
        <v>TỈNH HÀ TĨNH</v>
      </c>
      <c r="B2" s="195"/>
      <c r="C2" s="195"/>
      <c r="D2" s="195"/>
      <c r="E2" s="195"/>
      <c r="F2" s="195" t="s">
        <v>1</v>
      </c>
      <c r="G2" s="195"/>
      <c r="H2" s="195"/>
      <c r="I2" s="195"/>
      <c r="J2" s="195"/>
      <c r="K2" s="195"/>
      <c r="L2" s="195"/>
      <c r="M2" s="195"/>
      <c r="N2" s="195"/>
      <c r="O2" s="195"/>
    </row>
    <row r="3" spans="1:15" x14ac:dyDescent="0.25">
      <c r="A3" s="196"/>
      <c r="B3" s="196"/>
      <c r="C3" s="196"/>
      <c r="D3" s="196"/>
      <c r="E3" s="196"/>
      <c r="F3" s="196"/>
      <c r="G3" s="196"/>
      <c r="H3" s="196"/>
      <c r="I3" s="196"/>
      <c r="J3" s="196"/>
      <c r="K3" s="196"/>
      <c r="L3" s="196"/>
      <c r="M3" s="196"/>
      <c r="N3" s="196"/>
      <c r="O3" s="196"/>
    </row>
    <row r="4" spans="1:15" s="62" customFormat="1" x14ac:dyDescent="0.25">
      <c r="A4" s="184" t="s">
        <v>105</v>
      </c>
      <c r="B4" s="184"/>
      <c r="C4" s="184"/>
      <c r="D4" s="184"/>
      <c r="E4" s="184"/>
      <c r="F4" s="184"/>
      <c r="G4" s="184"/>
      <c r="H4" s="184"/>
      <c r="I4" s="184"/>
      <c r="J4" s="184"/>
      <c r="K4" s="184"/>
      <c r="L4" s="184"/>
      <c r="M4" s="184"/>
      <c r="N4" s="184"/>
      <c r="O4" s="184"/>
    </row>
    <row r="5" spans="1:15" s="62" customFormat="1" ht="18.75" customHeight="1" x14ac:dyDescent="0.25">
      <c r="A5" s="185" t="str">
        <f>+TỔNG!A5</f>
        <v>(Kèm theo Nghị quyết số:…./NQ-HĐND ngày …./10/2021 của Hội đồng nhân dân tỉnh)</v>
      </c>
      <c r="B5" s="185"/>
      <c r="C5" s="185"/>
      <c r="D5" s="185"/>
      <c r="E5" s="185"/>
      <c r="F5" s="185"/>
      <c r="G5" s="185"/>
      <c r="H5" s="185"/>
      <c r="I5" s="185"/>
      <c r="J5" s="185"/>
      <c r="K5" s="185"/>
      <c r="L5" s="185"/>
      <c r="M5" s="185"/>
      <c r="N5" s="185"/>
      <c r="O5" s="185"/>
    </row>
    <row r="6" spans="1:15" ht="15" customHeight="1" x14ac:dyDescent="0.25">
      <c r="A6" s="199"/>
      <c r="B6" s="199"/>
      <c r="C6" s="199"/>
      <c r="D6" s="199"/>
      <c r="E6" s="199"/>
      <c r="F6" s="199"/>
      <c r="G6" s="199"/>
      <c r="H6" s="199"/>
      <c r="I6" s="199"/>
      <c r="J6" s="199"/>
      <c r="K6" s="199"/>
      <c r="L6" s="199"/>
      <c r="M6" s="199"/>
      <c r="N6" s="199"/>
      <c r="O6" s="199"/>
    </row>
    <row r="7" spans="1:15" s="1" customFormat="1" ht="20.25" customHeight="1" x14ac:dyDescent="0.25">
      <c r="A7" s="200" t="s">
        <v>2</v>
      </c>
      <c r="B7" s="198" t="s">
        <v>3</v>
      </c>
      <c r="C7" s="198" t="s">
        <v>4</v>
      </c>
      <c r="D7" s="198" t="s">
        <v>5</v>
      </c>
      <c r="E7" s="198"/>
      <c r="F7" s="198"/>
      <c r="G7" s="198"/>
      <c r="H7" s="198" t="s">
        <v>40</v>
      </c>
      <c r="I7" s="198" t="s">
        <v>6</v>
      </c>
      <c r="J7" s="198" t="s">
        <v>7</v>
      </c>
      <c r="K7" s="198"/>
      <c r="L7" s="198"/>
      <c r="M7" s="198"/>
      <c r="N7" s="198"/>
      <c r="O7" s="198" t="s">
        <v>8</v>
      </c>
    </row>
    <row r="8" spans="1:15" s="1" customFormat="1" ht="78.75" customHeight="1" x14ac:dyDescent="0.25">
      <c r="A8" s="200"/>
      <c r="B8" s="198"/>
      <c r="C8" s="198"/>
      <c r="D8" s="47" t="s">
        <v>9</v>
      </c>
      <c r="E8" s="47" t="s">
        <v>10</v>
      </c>
      <c r="F8" s="47" t="s">
        <v>11</v>
      </c>
      <c r="G8" s="47" t="s">
        <v>12</v>
      </c>
      <c r="H8" s="198"/>
      <c r="I8" s="198"/>
      <c r="J8" s="47" t="s">
        <v>13</v>
      </c>
      <c r="K8" s="47" t="s">
        <v>14</v>
      </c>
      <c r="L8" s="47" t="s">
        <v>15</v>
      </c>
      <c r="M8" s="47" t="s">
        <v>16</v>
      </c>
      <c r="N8" s="47" t="str">
        <f>+TỔNG!N8</f>
        <v>Ứng trước của DN và XH hoá</v>
      </c>
      <c r="O8" s="198"/>
    </row>
    <row r="9" spans="1:15" s="2" customFormat="1" ht="34.5" customHeight="1" x14ac:dyDescent="0.25">
      <c r="A9" s="3">
        <v>-1</v>
      </c>
      <c r="B9" s="3">
        <v>-2</v>
      </c>
      <c r="C9" s="3" t="s">
        <v>17</v>
      </c>
      <c r="D9" s="3">
        <v>-4</v>
      </c>
      <c r="E9" s="3">
        <v>-5</v>
      </c>
      <c r="F9" s="3">
        <v>-6</v>
      </c>
      <c r="G9" s="3">
        <v>-7</v>
      </c>
      <c r="H9" s="3">
        <v>-8</v>
      </c>
      <c r="I9" s="3" t="s">
        <v>39</v>
      </c>
      <c r="J9" s="3">
        <v>-10</v>
      </c>
      <c r="K9" s="3">
        <v>-11</v>
      </c>
      <c r="L9" s="3">
        <v>-12</v>
      </c>
      <c r="M9" s="3">
        <v>-13</v>
      </c>
      <c r="N9" s="3">
        <v>-14</v>
      </c>
      <c r="O9" s="3">
        <v>-15</v>
      </c>
    </row>
    <row r="10" spans="1:15" s="8" customFormat="1" ht="14.25" x14ac:dyDescent="0.25">
      <c r="A10" s="20"/>
      <c r="B10" s="21" t="s">
        <v>22</v>
      </c>
      <c r="C10" s="5">
        <f>SUM(C11:C11)</f>
        <v>2.34</v>
      </c>
      <c r="D10" s="5"/>
      <c r="E10" s="5"/>
      <c r="F10" s="5"/>
      <c r="G10" s="5">
        <f>SUM(G11:G11)</f>
        <v>2.34</v>
      </c>
      <c r="H10" s="6"/>
      <c r="I10" s="5">
        <f>SUM(I11:I11)</f>
        <v>4</v>
      </c>
      <c r="J10" s="5"/>
      <c r="K10" s="5"/>
      <c r="L10" s="5">
        <f>SUM(L11:L11)</f>
        <v>0</v>
      </c>
      <c r="M10" s="5">
        <f>+M11</f>
        <v>4</v>
      </c>
      <c r="N10" s="5"/>
      <c r="O10" s="29"/>
    </row>
    <row r="11" spans="1:15" ht="120" x14ac:dyDescent="0.25">
      <c r="A11" s="19">
        <v>1</v>
      </c>
      <c r="B11" s="54" t="s">
        <v>63</v>
      </c>
      <c r="C11" s="9">
        <f t="shared" ref="C11" si="0">SUM(D11:G11)</f>
        <v>2.34</v>
      </c>
      <c r="D11" s="9"/>
      <c r="E11" s="9"/>
      <c r="F11" s="9"/>
      <c r="G11" s="9">
        <v>2.34</v>
      </c>
      <c r="H11" s="55" t="s">
        <v>117</v>
      </c>
      <c r="I11" s="9">
        <f>J11+K11+L11+M11++N11</f>
        <v>4</v>
      </c>
      <c r="J11" s="9"/>
      <c r="K11" s="9"/>
      <c r="L11" s="9"/>
      <c r="M11" s="9">
        <v>4</v>
      </c>
      <c r="N11" s="9"/>
      <c r="O11" s="4" t="s">
        <v>64</v>
      </c>
    </row>
    <row r="12" spans="1:15" s="8" customFormat="1" ht="25.5" customHeight="1" x14ac:dyDescent="0.25">
      <c r="A12" s="20">
        <f>+A11</f>
        <v>1</v>
      </c>
      <c r="B12" s="22" t="s">
        <v>62</v>
      </c>
      <c r="C12" s="5">
        <f>+C11</f>
        <v>2.34</v>
      </c>
      <c r="D12" s="5"/>
      <c r="E12" s="5"/>
      <c r="F12" s="5"/>
      <c r="G12" s="5">
        <f>+G11</f>
        <v>2.34</v>
      </c>
      <c r="H12" s="6"/>
      <c r="I12" s="5">
        <f>+I10</f>
        <v>4</v>
      </c>
      <c r="J12" s="5"/>
      <c r="K12" s="5"/>
      <c r="L12" s="5"/>
      <c r="M12" s="5">
        <f>+M11</f>
        <v>4</v>
      </c>
      <c r="N12" s="5"/>
      <c r="O12" s="7"/>
    </row>
    <row r="13" spans="1:15" x14ac:dyDescent="0.25">
      <c r="C13" s="97"/>
    </row>
    <row r="14" spans="1:15" x14ac:dyDescent="0.25">
      <c r="L14" s="197" t="str">
        <f>+TỔNG!K19</f>
        <v>HỘI ĐỒNG NHÂN DÂN TỈNH HÀ TĨNH</v>
      </c>
      <c r="M14" s="197"/>
      <c r="N14" s="197"/>
      <c r="O14" s="197"/>
    </row>
  </sheetData>
  <mergeCells count="18">
    <mergeCell ref="D7:G7"/>
    <mergeCell ref="H7:H8"/>
    <mergeCell ref="I7:I8"/>
    <mergeCell ref="J7:N7"/>
    <mergeCell ref="L14:O14"/>
    <mergeCell ref="O7:O8"/>
    <mergeCell ref="A1:E1"/>
    <mergeCell ref="F1:O1"/>
    <mergeCell ref="A2:E2"/>
    <mergeCell ref="F2:O2"/>
    <mergeCell ref="A3:E3"/>
    <mergeCell ref="F3:O3"/>
    <mergeCell ref="A4:O4"/>
    <mergeCell ref="A5:O5"/>
    <mergeCell ref="A6:O6"/>
    <mergeCell ref="A7:A8"/>
    <mergeCell ref="B7:B8"/>
    <mergeCell ref="C7:C8"/>
  </mergeCells>
  <pageMargins left="0.45866141700000002" right="0.20866141699999999" top="0.74803149606299202" bottom="0.74803149606299202" header="0.31496062992126" footer="0.31496062992126"/>
  <pageSetup paperSize="9" scale="9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2"/>
  <sheetViews>
    <sheetView topLeftCell="A10" zoomScaleNormal="100" workbookViewId="0">
      <selection sqref="A1:E1"/>
    </sheetView>
  </sheetViews>
  <sheetFormatPr defaultColWidth="7.85546875" defaultRowHeight="15" x14ac:dyDescent="0.25"/>
  <cols>
    <col min="1" max="1" width="4.5703125" style="10" bestFit="1" customWidth="1"/>
    <col min="2" max="2" width="30" style="96" customWidth="1"/>
    <col min="3" max="3" width="10.140625" style="10" customWidth="1"/>
    <col min="4" max="4" width="7.28515625" style="98" bestFit="1" customWidth="1"/>
    <col min="5" max="5" width="5" style="98" bestFit="1" customWidth="1"/>
    <col min="6" max="6" width="5.140625" style="98" bestFit="1" customWidth="1"/>
    <col min="7" max="7" width="7.28515625" style="98" bestFit="1" customWidth="1"/>
    <col min="8" max="8" width="13.140625" style="96" customWidth="1"/>
    <col min="9" max="9" width="10" style="68" customWidth="1"/>
    <col min="10" max="10" width="6.85546875" style="10" bestFit="1" customWidth="1"/>
    <col min="11" max="11" width="7.140625" style="10" bestFit="1" customWidth="1"/>
    <col min="12" max="12" width="7" style="10" customWidth="1"/>
    <col min="13" max="13" width="6" style="10" customWidth="1"/>
    <col min="14" max="14" width="7.140625" style="10" customWidth="1"/>
    <col min="15" max="15" width="29.5703125" style="96" customWidth="1"/>
    <col min="16" max="254" width="7.85546875" style="10"/>
    <col min="255" max="255" width="9.140625" style="10" customWidth="1"/>
    <col min="256" max="256" width="54.42578125" style="10" customWidth="1"/>
    <col min="257" max="261" width="14.85546875" style="10" customWidth="1"/>
    <col min="262" max="262" width="31.28515625" style="10" customWidth="1"/>
    <col min="263" max="263" width="16.28515625" style="10" customWidth="1"/>
    <col min="264" max="268" width="9.140625" style="10" customWidth="1"/>
    <col min="269" max="269" width="33.140625" style="10" customWidth="1"/>
    <col min="270" max="270" width="42.28515625" style="10" customWidth="1"/>
    <col min="271" max="271" width="61.28515625" style="10" customWidth="1"/>
    <col min="272" max="510" width="7.85546875" style="10"/>
    <col min="511" max="511" width="9.140625" style="10" customWidth="1"/>
    <col min="512" max="512" width="54.42578125" style="10" customWidth="1"/>
    <col min="513" max="517" width="14.85546875" style="10" customWidth="1"/>
    <col min="518" max="518" width="31.28515625" style="10" customWidth="1"/>
    <col min="519" max="519" width="16.28515625" style="10" customWidth="1"/>
    <col min="520" max="524" width="9.140625" style="10" customWidth="1"/>
    <col min="525" max="525" width="33.140625" style="10" customWidth="1"/>
    <col min="526" max="526" width="42.28515625" style="10" customWidth="1"/>
    <col min="527" max="527" width="61.28515625" style="10" customWidth="1"/>
    <col min="528" max="766" width="7.85546875" style="10"/>
    <col min="767" max="767" width="9.140625" style="10" customWidth="1"/>
    <col min="768" max="768" width="54.42578125" style="10" customWidth="1"/>
    <col min="769" max="773" width="14.85546875" style="10" customWidth="1"/>
    <col min="774" max="774" width="31.28515625" style="10" customWidth="1"/>
    <col min="775" max="775" width="16.28515625" style="10" customWidth="1"/>
    <col min="776" max="780" width="9.140625" style="10" customWidth="1"/>
    <col min="781" max="781" width="33.140625" style="10" customWidth="1"/>
    <col min="782" max="782" width="42.28515625" style="10" customWidth="1"/>
    <col min="783" max="783" width="61.28515625" style="10" customWidth="1"/>
    <col min="784" max="1022" width="7.85546875" style="10"/>
    <col min="1023" max="1023" width="9.140625" style="10" customWidth="1"/>
    <col min="1024" max="1024" width="54.42578125" style="10" customWidth="1"/>
    <col min="1025" max="1029" width="14.85546875" style="10" customWidth="1"/>
    <col min="1030" max="1030" width="31.28515625" style="10" customWidth="1"/>
    <col min="1031" max="1031" width="16.28515625" style="10" customWidth="1"/>
    <col min="1032" max="1036" width="9.140625" style="10" customWidth="1"/>
    <col min="1037" max="1037" width="33.140625" style="10" customWidth="1"/>
    <col min="1038" max="1038" width="42.28515625" style="10" customWidth="1"/>
    <col min="1039" max="1039" width="61.28515625" style="10" customWidth="1"/>
    <col min="1040" max="1278" width="7.85546875" style="10"/>
    <col min="1279" max="1279" width="9.140625" style="10" customWidth="1"/>
    <col min="1280" max="1280" width="54.42578125" style="10" customWidth="1"/>
    <col min="1281" max="1285" width="14.85546875" style="10" customWidth="1"/>
    <col min="1286" max="1286" width="31.28515625" style="10" customWidth="1"/>
    <col min="1287" max="1287" width="16.28515625" style="10" customWidth="1"/>
    <col min="1288" max="1292" width="9.140625" style="10" customWidth="1"/>
    <col min="1293" max="1293" width="33.140625" style="10" customWidth="1"/>
    <col min="1294" max="1294" width="42.28515625" style="10" customWidth="1"/>
    <col min="1295" max="1295" width="61.28515625" style="10" customWidth="1"/>
    <col min="1296" max="1534" width="7.85546875" style="10"/>
    <col min="1535" max="1535" width="9.140625" style="10" customWidth="1"/>
    <col min="1536" max="1536" width="54.42578125" style="10" customWidth="1"/>
    <col min="1537" max="1541" width="14.85546875" style="10" customWidth="1"/>
    <col min="1542" max="1542" width="31.28515625" style="10" customWidth="1"/>
    <col min="1543" max="1543" width="16.28515625" style="10" customWidth="1"/>
    <col min="1544" max="1548" width="9.140625" style="10" customWidth="1"/>
    <col min="1549" max="1549" width="33.140625" style="10" customWidth="1"/>
    <col min="1550" max="1550" width="42.28515625" style="10" customWidth="1"/>
    <col min="1551" max="1551" width="61.28515625" style="10" customWidth="1"/>
    <col min="1552" max="1790" width="7.85546875" style="10"/>
    <col min="1791" max="1791" width="9.140625" style="10" customWidth="1"/>
    <col min="1792" max="1792" width="54.42578125" style="10" customWidth="1"/>
    <col min="1793" max="1797" width="14.85546875" style="10" customWidth="1"/>
    <col min="1798" max="1798" width="31.28515625" style="10" customWidth="1"/>
    <col min="1799" max="1799" width="16.28515625" style="10" customWidth="1"/>
    <col min="1800" max="1804" width="9.140625" style="10" customWidth="1"/>
    <col min="1805" max="1805" width="33.140625" style="10" customWidth="1"/>
    <col min="1806" max="1806" width="42.28515625" style="10" customWidth="1"/>
    <col min="1807" max="1807" width="61.28515625" style="10" customWidth="1"/>
    <col min="1808" max="2046" width="7.85546875" style="10"/>
    <col min="2047" max="2047" width="9.140625" style="10" customWidth="1"/>
    <col min="2048" max="2048" width="54.42578125" style="10" customWidth="1"/>
    <col min="2049" max="2053" width="14.85546875" style="10" customWidth="1"/>
    <col min="2054" max="2054" width="31.28515625" style="10" customWidth="1"/>
    <col min="2055" max="2055" width="16.28515625" style="10" customWidth="1"/>
    <col min="2056" max="2060" width="9.140625" style="10" customWidth="1"/>
    <col min="2061" max="2061" width="33.140625" style="10" customWidth="1"/>
    <col min="2062" max="2062" width="42.28515625" style="10" customWidth="1"/>
    <col min="2063" max="2063" width="61.28515625" style="10" customWidth="1"/>
    <col min="2064" max="2302" width="7.85546875" style="10"/>
    <col min="2303" max="2303" width="9.140625" style="10" customWidth="1"/>
    <col min="2304" max="2304" width="54.42578125" style="10" customWidth="1"/>
    <col min="2305" max="2309" width="14.85546875" style="10" customWidth="1"/>
    <col min="2310" max="2310" width="31.28515625" style="10" customWidth="1"/>
    <col min="2311" max="2311" width="16.28515625" style="10" customWidth="1"/>
    <col min="2312" max="2316" width="9.140625" style="10" customWidth="1"/>
    <col min="2317" max="2317" width="33.140625" style="10" customWidth="1"/>
    <col min="2318" max="2318" width="42.28515625" style="10" customWidth="1"/>
    <col min="2319" max="2319" width="61.28515625" style="10" customWidth="1"/>
    <col min="2320" max="2558" width="7.85546875" style="10"/>
    <col min="2559" max="2559" width="9.140625" style="10" customWidth="1"/>
    <col min="2560" max="2560" width="54.42578125" style="10" customWidth="1"/>
    <col min="2561" max="2565" width="14.85546875" style="10" customWidth="1"/>
    <col min="2566" max="2566" width="31.28515625" style="10" customWidth="1"/>
    <col min="2567" max="2567" width="16.28515625" style="10" customWidth="1"/>
    <col min="2568" max="2572" width="9.140625" style="10" customWidth="1"/>
    <col min="2573" max="2573" width="33.140625" style="10" customWidth="1"/>
    <col min="2574" max="2574" width="42.28515625" style="10" customWidth="1"/>
    <col min="2575" max="2575" width="61.28515625" style="10" customWidth="1"/>
    <col min="2576" max="2814" width="7.85546875" style="10"/>
    <col min="2815" max="2815" width="9.140625" style="10" customWidth="1"/>
    <col min="2816" max="2816" width="54.42578125" style="10" customWidth="1"/>
    <col min="2817" max="2821" width="14.85546875" style="10" customWidth="1"/>
    <col min="2822" max="2822" width="31.28515625" style="10" customWidth="1"/>
    <col min="2823" max="2823" width="16.28515625" style="10" customWidth="1"/>
    <col min="2824" max="2828" width="9.140625" style="10" customWidth="1"/>
    <col min="2829" max="2829" width="33.140625" style="10" customWidth="1"/>
    <col min="2830" max="2830" width="42.28515625" style="10" customWidth="1"/>
    <col min="2831" max="2831" width="61.28515625" style="10" customWidth="1"/>
    <col min="2832" max="3070" width="7.85546875" style="10"/>
    <col min="3071" max="3071" width="9.140625" style="10" customWidth="1"/>
    <col min="3072" max="3072" width="54.42578125" style="10" customWidth="1"/>
    <col min="3073" max="3077" width="14.85546875" style="10" customWidth="1"/>
    <col min="3078" max="3078" width="31.28515625" style="10" customWidth="1"/>
    <col min="3079" max="3079" width="16.28515625" style="10" customWidth="1"/>
    <col min="3080" max="3084" width="9.140625" style="10" customWidth="1"/>
    <col min="3085" max="3085" width="33.140625" style="10" customWidth="1"/>
    <col min="3086" max="3086" width="42.28515625" style="10" customWidth="1"/>
    <col min="3087" max="3087" width="61.28515625" style="10" customWidth="1"/>
    <col min="3088" max="3326" width="7.85546875" style="10"/>
    <col min="3327" max="3327" width="9.140625" style="10" customWidth="1"/>
    <col min="3328" max="3328" width="54.42578125" style="10" customWidth="1"/>
    <col min="3329" max="3333" width="14.85546875" style="10" customWidth="1"/>
    <col min="3334" max="3334" width="31.28515625" style="10" customWidth="1"/>
    <col min="3335" max="3335" width="16.28515625" style="10" customWidth="1"/>
    <col min="3336" max="3340" width="9.140625" style="10" customWidth="1"/>
    <col min="3341" max="3341" width="33.140625" style="10" customWidth="1"/>
    <col min="3342" max="3342" width="42.28515625" style="10" customWidth="1"/>
    <col min="3343" max="3343" width="61.28515625" style="10" customWidth="1"/>
    <col min="3344" max="3582" width="7.85546875" style="10"/>
    <col min="3583" max="3583" width="9.140625" style="10" customWidth="1"/>
    <col min="3584" max="3584" width="54.42578125" style="10" customWidth="1"/>
    <col min="3585" max="3589" width="14.85546875" style="10" customWidth="1"/>
    <col min="3590" max="3590" width="31.28515625" style="10" customWidth="1"/>
    <col min="3591" max="3591" width="16.28515625" style="10" customWidth="1"/>
    <col min="3592" max="3596" width="9.140625" style="10" customWidth="1"/>
    <col min="3597" max="3597" width="33.140625" style="10" customWidth="1"/>
    <col min="3598" max="3598" width="42.28515625" style="10" customWidth="1"/>
    <col min="3599" max="3599" width="61.28515625" style="10" customWidth="1"/>
    <col min="3600" max="3838" width="7.85546875" style="10"/>
    <col min="3839" max="3839" width="9.140625" style="10" customWidth="1"/>
    <col min="3840" max="3840" width="54.42578125" style="10" customWidth="1"/>
    <col min="3841" max="3845" width="14.85546875" style="10" customWidth="1"/>
    <col min="3846" max="3846" width="31.28515625" style="10" customWidth="1"/>
    <col min="3847" max="3847" width="16.28515625" style="10" customWidth="1"/>
    <col min="3848" max="3852" width="9.140625" style="10" customWidth="1"/>
    <col min="3853" max="3853" width="33.140625" style="10" customWidth="1"/>
    <col min="3854" max="3854" width="42.28515625" style="10" customWidth="1"/>
    <col min="3855" max="3855" width="61.28515625" style="10" customWidth="1"/>
    <col min="3856" max="4094" width="7.85546875" style="10"/>
    <col min="4095" max="4095" width="9.140625" style="10" customWidth="1"/>
    <col min="4096" max="4096" width="54.42578125" style="10" customWidth="1"/>
    <col min="4097" max="4101" width="14.85546875" style="10" customWidth="1"/>
    <col min="4102" max="4102" width="31.28515625" style="10" customWidth="1"/>
    <col min="4103" max="4103" width="16.28515625" style="10" customWidth="1"/>
    <col min="4104" max="4108" width="9.140625" style="10" customWidth="1"/>
    <col min="4109" max="4109" width="33.140625" style="10" customWidth="1"/>
    <col min="4110" max="4110" width="42.28515625" style="10" customWidth="1"/>
    <col min="4111" max="4111" width="61.28515625" style="10" customWidth="1"/>
    <col min="4112" max="4350" width="7.85546875" style="10"/>
    <col min="4351" max="4351" width="9.140625" style="10" customWidth="1"/>
    <col min="4352" max="4352" width="54.42578125" style="10" customWidth="1"/>
    <col min="4353" max="4357" width="14.85546875" style="10" customWidth="1"/>
    <col min="4358" max="4358" width="31.28515625" style="10" customWidth="1"/>
    <col min="4359" max="4359" width="16.28515625" style="10" customWidth="1"/>
    <col min="4360" max="4364" width="9.140625" style="10" customWidth="1"/>
    <col min="4365" max="4365" width="33.140625" style="10" customWidth="1"/>
    <col min="4366" max="4366" width="42.28515625" style="10" customWidth="1"/>
    <col min="4367" max="4367" width="61.28515625" style="10" customWidth="1"/>
    <col min="4368" max="4606" width="7.85546875" style="10"/>
    <col min="4607" max="4607" width="9.140625" style="10" customWidth="1"/>
    <col min="4608" max="4608" width="54.42578125" style="10" customWidth="1"/>
    <col min="4609" max="4613" width="14.85546875" style="10" customWidth="1"/>
    <col min="4614" max="4614" width="31.28515625" style="10" customWidth="1"/>
    <col min="4615" max="4615" width="16.28515625" style="10" customWidth="1"/>
    <col min="4616" max="4620" width="9.140625" style="10" customWidth="1"/>
    <col min="4621" max="4621" width="33.140625" style="10" customWidth="1"/>
    <col min="4622" max="4622" width="42.28515625" style="10" customWidth="1"/>
    <col min="4623" max="4623" width="61.28515625" style="10" customWidth="1"/>
    <col min="4624" max="4862" width="7.85546875" style="10"/>
    <col min="4863" max="4863" width="9.140625" style="10" customWidth="1"/>
    <col min="4864" max="4864" width="54.42578125" style="10" customWidth="1"/>
    <col min="4865" max="4869" width="14.85546875" style="10" customWidth="1"/>
    <col min="4870" max="4870" width="31.28515625" style="10" customWidth="1"/>
    <col min="4871" max="4871" width="16.28515625" style="10" customWidth="1"/>
    <col min="4872" max="4876" width="9.140625" style="10" customWidth="1"/>
    <col min="4877" max="4877" width="33.140625" style="10" customWidth="1"/>
    <col min="4878" max="4878" width="42.28515625" style="10" customWidth="1"/>
    <col min="4879" max="4879" width="61.28515625" style="10" customWidth="1"/>
    <col min="4880" max="5118" width="7.85546875" style="10"/>
    <col min="5119" max="5119" width="9.140625" style="10" customWidth="1"/>
    <col min="5120" max="5120" width="54.42578125" style="10" customWidth="1"/>
    <col min="5121" max="5125" width="14.85546875" style="10" customWidth="1"/>
    <col min="5126" max="5126" width="31.28515625" style="10" customWidth="1"/>
    <col min="5127" max="5127" width="16.28515625" style="10" customWidth="1"/>
    <col min="5128" max="5132" width="9.140625" style="10" customWidth="1"/>
    <col min="5133" max="5133" width="33.140625" style="10" customWidth="1"/>
    <col min="5134" max="5134" width="42.28515625" style="10" customWidth="1"/>
    <col min="5135" max="5135" width="61.28515625" style="10" customWidth="1"/>
    <col min="5136" max="5374" width="7.85546875" style="10"/>
    <col min="5375" max="5375" width="9.140625" style="10" customWidth="1"/>
    <col min="5376" max="5376" width="54.42578125" style="10" customWidth="1"/>
    <col min="5377" max="5381" width="14.85546875" style="10" customWidth="1"/>
    <col min="5382" max="5382" width="31.28515625" style="10" customWidth="1"/>
    <col min="5383" max="5383" width="16.28515625" style="10" customWidth="1"/>
    <col min="5384" max="5388" width="9.140625" style="10" customWidth="1"/>
    <col min="5389" max="5389" width="33.140625" style="10" customWidth="1"/>
    <col min="5390" max="5390" width="42.28515625" style="10" customWidth="1"/>
    <col min="5391" max="5391" width="61.28515625" style="10" customWidth="1"/>
    <col min="5392" max="5630" width="7.85546875" style="10"/>
    <col min="5631" max="5631" width="9.140625" style="10" customWidth="1"/>
    <col min="5632" max="5632" width="54.42578125" style="10" customWidth="1"/>
    <col min="5633" max="5637" width="14.85546875" style="10" customWidth="1"/>
    <col min="5638" max="5638" width="31.28515625" style="10" customWidth="1"/>
    <col min="5639" max="5639" width="16.28515625" style="10" customWidth="1"/>
    <col min="5640" max="5644" width="9.140625" style="10" customWidth="1"/>
    <col min="5645" max="5645" width="33.140625" style="10" customWidth="1"/>
    <col min="5646" max="5646" width="42.28515625" style="10" customWidth="1"/>
    <col min="5647" max="5647" width="61.28515625" style="10" customWidth="1"/>
    <col min="5648" max="5886" width="7.85546875" style="10"/>
    <col min="5887" max="5887" width="9.140625" style="10" customWidth="1"/>
    <col min="5888" max="5888" width="54.42578125" style="10" customWidth="1"/>
    <col min="5889" max="5893" width="14.85546875" style="10" customWidth="1"/>
    <col min="5894" max="5894" width="31.28515625" style="10" customWidth="1"/>
    <col min="5895" max="5895" width="16.28515625" style="10" customWidth="1"/>
    <col min="5896" max="5900" width="9.140625" style="10" customWidth="1"/>
    <col min="5901" max="5901" width="33.140625" style="10" customWidth="1"/>
    <col min="5902" max="5902" width="42.28515625" style="10" customWidth="1"/>
    <col min="5903" max="5903" width="61.28515625" style="10" customWidth="1"/>
    <col min="5904" max="6142" width="7.85546875" style="10"/>
    <col min="6143" max="6143" width="9.140625" style="10" customWidth="1"/>
    <col min="6144" max="6144" width="54.42578125" style="10" customWidth="1"/>
    <col min="6145" max="6149" width="14.85546875" style="10" customWidth="1"/>
    <col min="6150" max="6150" width="31.28515625" style="10" customWidth="1"/>
    <col min="6151" max="6151" width="16.28515625" style="10" customWidth="1"/>
    <col min="6152" max="6156" width="9.140625" style="10" customWidth="1"/>
    <col min="6157" max="6157" width="33.140625" style="10" customWidth="1"/>
    <col min="6158" max="6158" width="42.28515625" style="10" customWidth="1"/>
    <col min="6159" max="6159" width="61.28515625" style="10" customWidth="1"/>
    <col min="6160" max="6398" width="7.85546875" style="10"/>
    <col min="6399" max="6399" width="9.140625" style="10" customWidth="1"/>
    <col min="6400" max="6400" width="54.42578125" style="10" customWidth="1"/>
    <col min="6401" max="6405" width="14.85546875" style="10" customWidth="1"/>
    <col min="6406" max="6406" width="31.28515625" style="10" customWidth="1"/>
    <col min="6407" max="6407" width="16.28515625" style="10" customWidth="1"/>
    <col min="6408" max="6412" width="9.140625" style="10" customWidth="1"/>
    <col min="6413" max="6413" width="33.140625" style="10" customWidth="1"/>
    <col min="6414" max="6414" width="42.28515625" style="10" customWidth="1"/>
    <col min="6415" max="6415" width="61.28515625" style="10" customWidth="1"/>
    <col min="6416" max="6654" width="7.85546875" style="10"/>
    <col min="6655" max="6655" width="9.140625" style="10" customWidth="1"/>
    <col min="6656" max="6656" width="54.42578125" style="10" customWidth="1"/>
    <col min="6657" max="6661" width="14.85546875" style="10" customWidth="1"/>
    <col min="6662" max="6662" width="31.28515625" style="10" customWidth="1"/>
    <col min="6663" max="6663" width="16.28515625" style="10" customWidth="1"/>
    <col min="6664" max="6668" width="9.140625" style="10" customWidth="1"/>
    <col min="6669" max="6669" width="33.140625" style="10" customWidth="1"/>
    <col min="6670" max="6670" width="42.28515625" style="10" customWidth="1"/>
    <col min="6671" max="6671" width="61.28515625" style="10" customWidth="1"/>
    <col min="6672" max="6910" width="7.85546875" style="10"/>
    <col min="6911" max="6911" width="9.140625" style="10" customWidth="1"/>
    <col min="6912" max="6912" width="54.42578125" style="10" customWidth="1"/>
    <col min="6913" max="6917" width="14.85546875" style="10" customWidth="1"/>
    <col min="6918" max="6918" width="31.28515625" style="10" customWidth="1"/>
    <col min="6919" max="6919" width="16.28515625" style="10" customWidth="1"/>
    <col min="6920" max="6924" width="9.140625" style="10" customWidth="1"/>
    <col min="6925" max="6925" width="33.140625" style="10" customWidth="1"/>
    <col min="6926" max="6926" width="42.28515625" style="10" customWidth="1"/>
    <col min="6927" max="6927" width="61.28515625" style="10" customWidth="1"/>
    <col min="6928" max="7166" width="7.85546875" style="10"/>
    <col min="7167" max="7167" width="9.140625" style="10" customWidth="1"/>
    <col min="7168" max="7168" width="54.42578125" style="10" customWidth="1"/>
    <col min="7169" max="7173" width="14.85546875" style="10" customWidth="1"/>
    <col min="7174" max="7174" width="31.28515625" style="10" customWidth="1"/>
    <col min="7175" max="7175" width="16.28515625" style="10" customWidth="1"/>
    <col min="7176" max="7180" width="9.140625" style="10" customWidth="1"/>
    <col min="7181" max="7181" width="33.140625" style="10" customWidth="1"/>
    <col min="7182" max="7182" width="42.28515625" style="10" customWidth="1"/>
    <col min="7183" max="7183" width="61.28515625" style="10" customWidth="1"/>
    <col min="7184" max="7422" width="7.85546875" style="10"/>
    <col min="7423" max="7423" width="9.140625" style="10" customWidth="1"/>
    <col min="7424" max="7424" width="54.42578125" style="10" customWidth="1"/>
    <col min="7425" max="7429" width="14.85546875" style="10" customWidth="1"/>
    <col min="7430" max="7430" width="31.28515625" style="10" customWidth="1"/>
    <col min="7431" max="7431" width="16.28515625" style="10" customWidth="1"/>
    <col min="7432" max="7436" width="9.140625" style="10" customWidth="1"/>
    <col min="7437" max="7437" width="33.140625" style="10" customWidth="1"/>
    <col min="7438" max="7438" width="42.28515625" style="10" customWidth="1"/>
    <col min="7439" max="7439" width="61.28515625" style="10" customWidth="1"/>
    <col min="7440" max="7678" width="7.85546875" style="10"/>
    <col min="7679" max="7679" width="9.140625" style="10" customWidth="1"/>
    <col min="7680" max="7680" width="54.42578125" style="10" customWidth="1"/>
    <col min="7681" max="7685" width="14.85546875" style="10" customWidth="1"/>
    <col min="7686" max="7686" width="31.28515625" style="10" customWidth="1"/>
    <col min="7687" max="7687" width="16.28515625" style="10" customWidth="1"/>
    <col min="7688" max="7692" width="9.140625" style="10" customWidth="1"/>
    <col min="7693" max="7693" width="33.140625" style="10" customWidth="1"/>
    <col min="7694" max="7694" width="42.28515625" style="10" customWidth="1"/>
    <col min="7695" max="7695" width="61.28515625" style="10" customWidth="1"/>
    <col min="7696" max="7934" width="7.85546875" style="10"/>
    <col min="7935" max="7935" width="9.140625" style="10" customWidth="1"/>
    <col min="7936" max="7936" width="54.42578125" style="10" customWidth="1"/>
    <col min="7937" max="7941" width="14.85546875" style="10" customWidth="1"/>
    <col min="7942" max="7942" width="31.28515625" style="10" customWidth="1"/>
    <col min="7943" max="7943" width="16.28515625" style="10" customWidth="1"/>
    <col min="7944" max="7948" width="9.140625" style="10" customWidth="1"/>
    <col min="7949" max="7949" width="33.140625" style="10" customWidth="1"/>
    <col min="7950" max="7950" width="42.28515625" style="10" customWidth="1"/>
    <col min="7951" max="7951" width="61.28515625" style="10" customWidth="1"/>
    <col min="7952" max="8190" width="7.85546875" style="10"/>
    <col min="8191" max="8191" width="9.140625" style="10" customWidth="1"/>
    <col min="8192" max="8192" width="54.42578125" style="10" customWidth="1"/>
    <col min="8193" max="8197" width="14.85546875" style="10" customWidth="1"/>
    <col min="8198" max="8198" width="31.28515625" style="10" customWidth="1"/>
    <col min="8199" max="8199" width="16.28515625" style="10" customWidth="1"/>
    <col min="8200" max="8204" width="9.140625" style="10" customWidth="1"/>
    <col min="8205" max="8205" width="33.140625" style="10" customWidth="1"/>
    <col min="8206" max="8206" width="42.28515625" style="10" customWidth="1"/>
    <col min="8207" max="8207" width="61.28515625" style="10" customWidth="1"/>
    <col min="8208" max="8446" width="7.85546875" style="10"/>
    <col min="8447" max="8447" width="9.140625" style="10" customWidth="1"/>
    <col min="8448" max="8448" width="54.42578125" style="10" customWidth="1"/>
    <col min="8449" max="8453" width="14.85546875" style="10" customWidth="1"/>
    <col min="8454" max="8454" width="31.28515625" style="10" customWidth="1"/>
    <col min="8455" max="8455" width="16.28515625" style="10" customWidth="1"/>
    <col min="8456" max="8460" width="9.140625" style="10" customWidth="1"/>
    <col min="8461" max="8461" width="33.140625" style="10" customWidth="1"/>
    <col min="8462" max="8462" width="42.28515625" style="10" customWidth="1"/>
    <col min="8463" max="8463" width="61.28515625" style="10" customWidth="1"/>
    <col min="8464" max="8702" width="7.85546875" style="10"/>
    <col min="8703" max="8703" width="9.140625" style="10" customWidth="1"/>
    <col min="8704" max="8704" width="54.42578125" style="10" customWidth="1"/>
    <col min="8705" max="8709" width="14.85546875" style="10" customWidth="1"/>
    <col min="8710" max="8710" width="31.28515625" style="10" customWidth="1"/>
    <col min="8711" max="8711" width="16.28515625" style="10" customWidth="1"/>
    <col min="8712" max="8716" width="9.140625" style="10" customWidth="1"/>
    <col min="8717" max="8717" width="33.140625" style="10" customWidth="1"/>
    <col min="8718" max="8718" width="42.28515625" style="10" customWidth="1"/>
    <col min="8719" max="8719" width="61.28515625" style="10" customWidth="1"/>
    <col min="8720" max="8958" width="7.85546875" style="10"/>
    <col min="8959" max="8959" width="9.140625" style="10" customWidth="1"/>
    <col min="8960" max="8960" width="54.42578125" style="10" customWidth="1"/>
    <col min="8961" max="8965" width="14.85546875" style="10" customWidth="1"/>
    <col min="8966" max="8966" width="31.28515625" style="10" customWidth="1"/>
    <col min="8967" max="8967" width="16.28515625" style="10" customWidth="1"/>
    <col min="8968" max="8972" width="9.140625" style="10" customWidth="1"/>
    <col min="8973" max="8973" width="33.140625" style="10" customWidth="1"/>
    <col min="8974" max="8974" width="42.28515625" style="10" customWidth="1"/>
    <col min="8975" max="8975" width="61.28515625" style="10" customWidth="1"/>
    <col min="8976" max="9214" width="7.85546875" style="10"/>
    <col min="9215" max="9215" width="9.140625" style="10" customWidth="1"/>
    <col min="9216" max="9216" width="54.42578125" style="10" customWidth="1"/>
    <col min="9217" max="9221" width="14.85546875" style="10" customWidth="1"/>
    <col min="9222" max="9222" width="31.28515625" style="10" customWidth="1"/>
    <col min="9223" max="9223" width="16.28515625" style="10" customWidth="1"/>
    <col min="9224" max="9228" width="9.140625" style="10" customWidth="1"/>
    <col min="9229" max="9229" width="33.140625" style="10" customWidth="1"/>
    <col min="9230" max="9230" width="42.28515625" style="10" customWidth="1"/>
    <col min="9231" max="9231" width="61.28515625" style="10" customWidth="1"/>
    <col min="9232" max="9470" width="7.85546875" style="10"/>
    <col min="9471" max="9471" width="9.140625" style="10" customWidth="1"/>
    <col min="9472" max="9472" width="54.42578125" style="10" customWidth="1"/>
    <col min="9473" max="9477" width="14.85546875" style="10" customWidth="1"/>
    <col min="9478" max="9478" width="31.28515625" style="10" customWidth="1"/>
    <col min="9479" max="9479" width="16.28515625" style="10" customWidth="1"/>
    <col min="9480" max="9484" width="9.140625" style="10" customWidth="1"/>
    <col min="9485" max="9485" width="33.140625" style="10" customWidth="1"/>
    <col min="9486" max="9486" width="42.28515625" style="10" customWidth="1"/>
    <col min="9487" max="9487" width="61.28515625" style="10" customWidth="1"/>
    <col min="9488" max="9726" width="7.85546875" style="10"/>
    <col min="9727" max="9727" width="9.140625" style="10" customWidth="1"/>
    <col min="9728" max="9728" width="54.42578125" style="10" customWidth="1"/>
    <col min="9729" max="9733" width="14.85546875" style="10" customWidth="1"/>
    <col min="9734" max="9734" width="31.28515625" style="10" customWidth="1"/>
    <col min="9735" max="9735" width="16.28515625" style="10" customWidth="1"/>
    <col min="9736" max="9740" width="9.140625" style="10" customWidth="1"/>
    <col min="9741" max="9741" width="33.140625" style="10" customWidth="1"/>
    <col min="9742" max="9742" width="42.28515625" style="10" customWidth="1"/>
    <col min="9743" max="9743" width="61.28515625" style="10" customWidth="1"/>
    <col min="9744" max="9982" width="7.85546875" style="10"/>
    <col min="9983" max="9983" width="9.140625" style="10" customWidth="1"/>
    <col min="9984" max="9984" width="54.42578125" style="10" customWidth="1"/>
    <col min="9985" max="9989" width="14.85546875" style="10" customWidth="1"/>
    <col min="9990" max="9990" width="31.28515625" style="10" customWidth="1"/>
    <col min="9991" max="9991" width="16.28515625" style="10" customWidth="1"/>
    <col min="9992" max="9996" width="9.140625" style="10" customWidth="1"/>
    <col min="9997" max="9997" width="33.140625" style="10" customWidth="1"/>
    <col min="9998" max="9998" width="42.28515625" style="10" customWidth="1"/>
    <col min="9999" max="9999" width="61.28515625" style="10" customWidth="1"/>
    <col min="10000" max="10238" width="7.85546875" style="10"/>
    <col min="10239" max="10239" width="9.140625" style="10" customWidth="1"/>
    <col min="10240" max="10240" width="54.42578125" style="10" customWidth="1"/>
    <col min="10241" max="10245" width="14.85546875" style="10" customWidth="1"/>
    <col min="10246" max="10246" width="31.28515625" style="10" customWidth="1"/>
    <col min="10247" max="10247" width="16.28515625" style="10" customWidth="1"/>
    <col min="10248" max="10252" width="9.140625" style="10" customWidth="1"/>
    <col min="10253" max="10253" width="33.140625" style="10" customWidth="1"/>
    <col min="10254" max="10254" width="42.28515625" style="10" customWidth="1"/>
    <col min="10255" max="10255" width="61.28515625" style="10" customWidth="1"/>
    <col min="10256" max="10494" width="7.85546875" style="10"/>
    <col min="10495" max="10495" width="9.140625" style="10" customWidth="1"/>
    <col min="10496" max="10496" width="54.42578125" style="10" customWidth="1"/>
    <col min="10497" max="10501" width="14.85546875" style="10" customWidth="1"/>
    <col min="10502" max="10502" width="31.28515625" style="10" customWidth="1"/>
    <col min="10503" max="10503" width="16.28515625" style="10" customWidth="1"/>
    <col min="10504" max="10508" width="9.140625" style="10" customWidth="1"/>
    <col min="10509" max="10509" width="33.140625" style="10" customWidth="1"/>
    <col min="10510" max="10510" width="42.28515625" style="10" customWidth="1"/>
    <col min="10511" max="10511" width="61.28515625" style="10" customWidth="1"/>
    <col min="10512" max="10750" width="7.85546875" style="10"/>
    <col min="10751" max="10751" width="9.140625" style="10" customWidth="1"/>
    <col min="10752" max="10752" width="54.42578125" style="10" customWidth="1"/>
    <col min="10753" max="10757" width="14.85546875" style="10" customWidth="1"/>
    <col min="10758" max="10758" width="31.28515625" style="10" customWidth="1"/>
    <col min="10759" max="10759" width="16.28515625" style="10" customWidth="1"/>
    <col min="10760" max="10764" width="9.140625" style="10" customWidth="1"/>
    <col min="10765" max="10765" width="33.140625" style="10" customWidth="1"/>
    <col min="10766" max="10766" width="42.28515625" style="10" customWidth="1"/>
    <col min="10767" max="10767" width="61.28515625" style="10" customWidth="1"/>
    <col min="10768" max="11006" width="7.85546875" style="10"/>
    <col min="11007" max="11007" width="9.140625" style="10" customWidth="1"/>
    <col min="11008" max="11008" width="54.42578125" style="10" customWidth="1"/>
    <col min="11009" max="11013" width="14.85546875" style="10" customWidth="1"/>
    <col min="11014" max="11014" width="31.28515625" style="10" customWidth="1"/>
    <col min="11015" max="11015" width="16.28515625" style="10" customWidth="1"/>
    <col min="11016" max="11020" width="9.140625" style="10" customWidth="1"/>
    <col min="11021" max="11021" width="33.140625" style="10" customWidth="1"/>
    <col min="11022" max="11022" width="42.28515625" style="10" customWidth="1"/>
    <col min="11023" max="11023" width="61.28515625" style="10" customWidth="1"/>
    <col min="11024" max="11262" width="7.85546875" style="10"/>
    <col min="11263" max="11263" width="9.140625" style="10" customWidth="1"/>
    <col min="11264" max="11264" width="54.42578125" style="10" customWidth="1"/>
    <col min="11265" max="11269" width="14.85546875" style="10" customWidth="1"/>
    <col min="11270" max="11270" width="31.28515625" style="10" customWidth="1"/>
    <col min="11271" max="11271" width="16.28515625" style="10" customWidth="1"/>
    <col min="11272" max="11276" width="9.140625" style="10" customWidth="1"/>
    <col min="11277" max="11277" width="33.140625" style="10" customWidth="1"/>
    <col min="11278" max="11278" width="42.28515625" style="10" customWidth="1"/>
    <col min="11279" max="11279" width="61.28515625" style="10" customWidth="1"/>
    <col min="11280" max="11518" width="7.85546875" style="10"/>
    <col min="11519" max="11519" width="9.140625" style="10" customWidth="1"/>
    <col min="11520" max="11520" width="54.42578125" style="10" customWidth="1"/>
    <col min="11521" max="11525" width="14.85546875" style="10" customWidth="1"/>
    <col min="11526" max="11526" width="31.28515625" style="10" customWidth="1"/>
    <col min="11527" max="11527" width="16.28515625" style="10" customWidth="1"/>
    <col min="11528" max="11532" width="9.140625" style="10" customWidth="1"/>
    <col min="11533" max="11533" width="33.140625" style="10" customWidth="1"/>
    <col min="11534" max="11534" width="42.28515625" style="10" customWidth="1"/>
    <col min="11535" max="11535" width="61.28515625" style="10" customWidth="1"/>
    <col min="11536" max="11774" width="7.85546875" style="10"/>
    <col min="11775" max="11775" width="9.140625" style="10" customWidth="1"/>
    <col min="11776" max="11776" width="54.42578125" style="10" customWidth="1"/>
    <col min="11777" max="11781" width="14.85546875" style="10" customWidth="1"/>
    <col min="11782" max="11782" width="31.28515625" style="10" customWidth="1"/>
    <col min="11783" max="11783" width="16.28515625" style="10" customWidth="1"/>
    <col min="11784" max="11788" width="9.140625" style="10" customWidth="1"/>
    <col min="11789" max="11789" width="33.140625" style="10" customWidth="1"/>
    <col min="11790" max="11790" width="42.28515625" style="10" customWidth="1"/>
    <col min="11791" max="11791" width="61.28515625" style="10" customWidth="1"/>
    <col min="11792" max="12030" width="7.85546875" style="10"/>
    <col min="12031" max="12031" width="9.140625" style="10" customWidth="1"/>
    <col min="12032" max="12032" width="54.42578125" style="10" customWidth="1"/>
    <col min="12033" max="12037" width="14.85546875" style="10" customWidth="1"/>
    <col min="12038" max="12038" width="31.28515625" style="10" customWidth="1"/>
    <col min="12039" max="12039" width="16.28515625" style="10" customWidth="1"/>
    <col min="12040" max="12044" width="9.140625" style="10" customWidth="1"/>
    <col min="12045" max="12045" width="33.140625" style="10" customWidth="1"/>
    <col min="12046" max="12046" width="42.28515625" style="10" customWidth="1"/>
    <col min="12047" max="12047" width="61.28515625" style="10" customWidth="1"/>
    <col min="12048" max="12286" width="7.85546875" style="10"/>
    <col min="12287" max="12287" width="9.140625" style="10" customWidth="1"/>
    <col min="12288" max="12288" width="54.42578125" style="10" customWidth="1"/>
    <col min="12289" max="12293" width="14.85546875" style="10" customWidth="1"/>
    <col min="12294" max="12294" width="31.28515625" style="10" customWidth="1"/>
    <col min="12295" max="12295" width="16.28515625" style="10" customWidth="1"/>
    <col min="12296" max="12300" width="9.140625" style="10" customWidth="1"/>
    <col min="12301" max="12301" width="33.140625" style="10" customWidth="1"/>
    <col min="12302" max="12302" width="42.28515625" style="10" customWidth="1"/>
    <col min="12303" max="12303" width="61.28515625" style="10" customWidth="1"/>
    <col min="12304" max="12542" width="7.85546875" style="10"/>
    <col min="12543" max="12543" width="9.140625" style="10" customWidth="1"/>
    <col min="12544" max="12544" width="54.42578125" style="10" customWidth="1"/>
    <col min="12545" max="12549" width="14.85546875" style="10" customWidth="1"/>
    <col min="12550" max="12550" width="31.28515625" style="10" customWidth="1"/>
    <col min="12551" max="12551" width="16.28515625" style="10" customWidth="1"/>
    <col min="12552" max="12556" width="9.140625" style="10" customWidth="1"/>
    <col min="12557" max="12557" width="33.140625" style="10" customWidth="1"/>
    <col min="12558" max="12558" width="42.28515625" style="10" customWidth="1"/>
    <col min="12559" max="12559" width="61.28515625" style="10" customWidth="1"/>
    <col min="12560" max="12798" width="7.85546875" style="10"/>
    <col min="12799" max="12799" width="9.140625" style="10" customWidth="1"/>
    <col min="12800" max="12800" width="54.42578125" style="10" customWidth="1"/>
    <col min="12801" max="12805" width="14.85546875" style="10" customWidth="1"/>
    <col min="12806" max="12806" width="31.28515625" style="10" customWidth="1"/>
    <col min="12807" max="12807" width="16.28515625" style="10" customWidth="1"/>
    <col min="12808" max="12812" width="9.140625" style="10" customWidth="1"/>
    <col min="12813" max="12813" width="33.140625" style="10" customWidth="1"/>
    <col min="12814" max="12814" width="42.28515625" style="10" customWidth="1"/>
    <col min="12815" max="12815" width="61.28515625" style="10" customWidth="1"/>
    <col min="12816" max="13054" width="7.85546875" style="10"/>
    <col min="13055" max="13055" width="9.140625" style="10" customWidth="1"/>
    <col min="13056" max="13056" width="54.42578125" style="10" customWidth="1"/>
    <col min="13057" max="13061" width="14.85546875" style="10" customWidth="1"/>
    <col min="13062" max="13062" width="31.28515625" style="10" customWidth="1"/>
    <col min="13063" max="13063" width="16.28515625" style="10" customWidth="1"/>
    <col min="13064" max="13068" width="9.140625" style="10" customWidth="1"/>
    <col min="13069" max="13069" width="33.140625" style="10" customWidth="1"/>
    <col min="13070" max="13070" width="42.28515625" style="10" customWidth="1"/>
    <col min="13071" max="13071" width="61.28515625" style="10" customWidth="1"/>
    <col min="13072" max="13310" width="7.85546875" style="10"/>
    <col min="13311" max="13311" width="9.140625" style="10" customWidth="1"/>
    <col min="13312" max="13312" width="54.42578125" style="10" customWidth="1"/>
    <col min="13313" max="13317" width="14.85546875" style="10" customWidth="1"/>
    <col min="13318" max="13318" width="31.28515625" style="10" customWidth="1"/>
    <col min="13319" max="13319" width="16.28515625" style="10" customWidth="1"/>
    <col min="13320" max="13324" width="9.140625" style="10" customWidth="1"/>
    <col min="13325" max="13325" width="33.140625" style="10" customWidth="1"/>
    <col min="13326" max="13326" width="42.28515625" style="10" customWidth="1"/>
    <col min="13327" max="13327" width="61.28515625" style="10" customWidth="1"/>
    <col min="13328" max="13566" width="7.85546875" style="10"/>
    <col min="13567" max="13567" width="9.140625" style="10" customWidth="1"/>
    <col min="13568" max="13568" width="54.42578125" style="10" customWidth="1"/>
    <col min="13569" max="13573" width="14.85546875" style="10" customWidth="1"/>
    <col min="13574" max="13574" width="31.28515625" style="10" customWidth="1"/>
    <col min="13575" max="13575" width="16.28515625" style="10" customWidth="1"/>
    <col min="13576" max="13580" width="9.140625" style="10" customWidth="1"/>
    <col min="13581" max="13581" width="33.140625" style="10" customWidth="1"/>
    <col min="13582" max="13582" width="42.28515625" style="10" customWidth="1"/>
    <col min="13583" max="13583" width="61.28515625" style="10" customWidth="1"/>
    <col min="13584" max="13822" width="7.85546875" style="10"/>
    <col min="13823" max="13823" width="9.140625" style="10" customWidth="1"/>
    <col min="13824" max="13824" width="54.42578125" style="10" customWidth="1"/>
    <col min="13825" max="13829" width="14.85546875" style="10" customWidth="1"/>
    <col min="13830" max="13830" width="31.28515625" style="10" customWidth="1"/>
    <col min="13831" max="13831" width="16.28515625" style="10" customWidth="1"/>
    <col min="13832" max="13836" width="9.140625" style="10" customWidth="1"/>
    <col min="13837" max="13837" width="33.140625" style="10" customWidth="1"/>
    <col min="13838" max="13838" width="42.28515625" style="10" customWidth="1"/>
    <col min="13839" max="13839" width="61.28515625" style="10" customWidth="1"/>
    <col min="13840" max="14078" width="7.85546875" style="10"/>
    <col min="14079" max="14079" width="9.140625" style="10" customWidth="1"/>
    <col min="14080" max="14080" width="54.42578125" style="10" customWidth="1"/>
    <col min="14081" max="14085" width="14.85546875" style="10" customWidth="1"/>
    <col min="14086" max="14086" width="31.28515625" style="10" customWidth="1"/>
    <col min="14087" max="14087" width="16.28515625" style="10" customWidth="1"/>
    <col min="14088" max="14092" width="9.140625" style="10" customWidth="1"/>
    <col min="14093" max="14093" width="33.140625" style="10" customWidth="1"/>
    <col min="14094" max="14094" width="42.28515625" style="10" customWidth="1"/>
    <col min="14095" max="14095" width="61.28515625" style="10" customWidth="1"/>
    <col min="14096" max="14334" width="7.85546875" style="10"/>
    <col min="14335" max="14335" width="9.140625" style="10" customWidth="1"/>
    <col min="14336" max="14336" width="54.42578125" style="10" customWidth="1"/>
    <col min="14337" max="14341" width="14.85546875" style="10" customWidth="1"/>
    <col min="14342" max="14342" width="31.28515625" style="10" customWidth="1"/>
    <col min="14343" max="14343" width="16.28515625" style="10" customWidth="1"/>
    <col min="14344" max="14348" width="9.140625" style="10" customWidth="1"/>
    <col min="14349" max="14349" width="33.140625" style="10" customWidth="1"/>
    <col min="14350" max="14350" width="42.28515625" style="10" customWidth="1"/>
    <col min="14351" max="14351" width="61.28515625" style="10" customWidth="1"/>
    <col min="14352" max="14590" width="7.85546875" style="10"/>
    <col min="14591" max="14591" width="9.140625" style="10" customWidth="1"/>
    <col min="14592" max="14592" width="54.42578125" style="10" customWidth="1"/>
    <col min="14593" max="14597" width="14.85546875" style="10" customWidth="1"/>
    <col min="14598" max="14598" width="31.28515625" style="10" customWidth="1"/>
    <col min="14599" max="14599" width="16.28515625" style="10" customWidth="1"/>
    <col min="14600" max="14604" width="9.140625" style="10" customWidth="1"/>
    <col min="14605" max="14605" width="33.140625" style="10" customWidth="1"/>
    <col min="14606" max="14606" width="42.28515625" style="10" customWidth="1"/>
    <col min="14607" max="14607" width="61.28515625" style="10" customWidth="1"/>
    <col min="14608" max="14846" width="7.85546875" style="10"/>
    <col min="14847" max="14847" width="9.140625" style="10" customWidth="1"/>
    <col min="14848" max="14848" width="54.42578125" style="10" customWidth="1"/>
    <col min="14849" max="14853" width="14.85546875" style="10" customWidth="1"/>
    <col min="14854" max="14854" width="31.28515625" style="10" customWidth="1"/>
    <col min="14855" max="14855" width="16.28515625" style="10" customWidth="1"/>
    <col min="14856" max="14860" width="9.140625" style="10" customWidth="1"/>
    <col min="14861" max="14861" width="33.140625" style="10" customWidth="1"/>
    <col min="14862" max="14862" width="42.28515625" style="10" customWidth="1"/>
    <col min="14863" max="14863" width="61.28515625" style="10" customWidth="1"/>
    <col min="14864" max="15102" width="7.85546875" style="10"/>
    <col min="15103" max="15103" width="9.140625" style="10" customWidth="1"/>
    <col min="15104" max="15104" width="54.42578125" style="10" customWidth="1"/>
    <col min="15105" max="15109" width="14.85546875" style="10" customWidth="1"/>
    <col min="15110" max="15110" width="31.28515625" style="10" customWidth="1"/>
    <col min="15111" max="15111" width="16.28515625" style="10" customWidth="1"/>
    <col min="15112" max="15116" width="9.140625" style="10" customWidth="1"/>
    <col min="15117" max="15117" width="33.140625" style="10" customWidth="1"/>
    <col min="15118" max="15118" width="42.28515625" style="10" customWidth="1"/>
    <col min="15119" max="15119" width="61.28515625" style="10" customWidth="1"/>
    <col min="15120" max="15358" width="7.85546875" style="10"/>
    <col min="15359" max="15359" width="9.140625" style="10" customWidth="1"/>
    <col min="15360" max="15360" width="54.42578125" style="10" customWidth="1"/>
    <col min="15361" max="15365" width="14.85546875" style="10" customWidth="1"/>
    <col min="15366" max="15366" width="31.28515625" style="10" customWidth="1"/>
    <col min="15367" max="15367" width="16.28515625" style="10" customWidth="1"/>
    <col min="15368" max="15372" width="9.140625" style="10" customWidth="1"/>
    <col min="15373" max="15373" width="33.140625" style="10" customWidth="1"/>
    <col min="15374" max="15374" width="42.28515625" style="10" customWidth="1"/>
    <col min="15375" max="15375" width="61.28515625" style="10" customWidth="1"/>
    <col min="15376" max="15614" width="7.85546875" style="10"/>
    <col min="15615" max="15615" width="9.140625" style="10" customWidth="1"/>
    <col min="15616" max="15616" width="54.42578125" style="10" customWidth="1"/>
    <col min="15617" max="15621" width="14.85546875" style="10" customWidth="1"/>
    <col min="15622" max="15622" width="31.28515625" style="10" customWidth="1"/>
    <col min="15623" max="15623" width="16.28515625" style="10" customWidth="1"/>
    <col min="15624" max="15628" width="9.140625" style="10" customWidth="1"/>
    <col min="15629" max="15629" width="33.140625" style="10" customWidth="1"/>
    <col min="15630" max="15630" width="42.28515625" style="10" customWidth="1"/>
    <col min="15631" max="15631" width="61.28515625" style="10" customWidth="1"/>
    <col min="15632" max="15870" width="7.85546875" style="10"/>
    <col min="15871" max="15871" width="9.140625" style="10" customWidth="1"/>
    <col min="15872" max="15872" width="54.42578125" style="10" customWidth="1"/>
    <col min="15873" max="15877" width="14.85546875" style="10" customWidth="1"/>
    <col min="15878" max="15878" width="31.28515625" style="10" customWidth="1"/>
    <col min="15879" max="15879" width="16.28515625" style="10" customWidth="1"/>
    <col min="15880" max="15884" width="9.140625" style="10" customWidth="1"/>
    <col min="15885" max="15885" width="33.140625" style="10" customWidth="1"/>
    <col min="15886" max="15886" width="42.28515625" style="10" customWidth="1"/>
    <col min="15887" max="15887" width="61.28515625" style="10" customWidth="1"/>
    <col min="15888" max="16126" width="7.85546875" style="10"/>
    <col min="16127" max="16127" width="9.140625" style="10" customWidth="1"/>
    <col min="16128" max="16128" width="54.42578125" style="10" customWidth="1"/>
    <col min="16129" max="16133" width="14.85546875" style="10" customWidth="1"/>
    <col min="16134" max="16134" width="31.28515625" style="10" customWidth="1"/>
    <col min="16135" max="16135" width="16.28515625" style="10" customWidth="1"/>
    <col min="16136" max="16140" width="9.140625" style="10" customWidth="1"/>
    <col min="16141" max="16141" width="33.140625" style="10" customWidth="1"/>
    <col min="16142" max="16142" width="42.28515625" style="10" customWidth="1"/>
    <col min="16143" max="16143" width="61.28515625" style="10" customWidth="1"/>
    <col min="16144" max="16384" width="7.85546875" style="10"/>
  </cols>
  <sheetData>
    <row r="1" spans="1:15" ht="15.75" customHeight="1" x14ac:dyDescent="0.25">
      <c r="A1" s="194" t="str">
        <f>+TỔNG!A1</f>
        <v>HỘI ĐỒNG NHÂN DÂN</v>
      </c>
      <c r="B1" s="194"/>
      <c r="C1" s="194"/>
      <c r="D1" s="194"/>
      <c r="E1" s="194"/>
      <c r="F1" s="195" t="s">
        <v>0</v>
      </c>
      <c r="G1" s="195"/>
      <c r="H1" s="195"/>
      <c r="I1" s="195"/>
      <c r="J1" s="195"/>
      <c r="K1" s="195"/>
      <c r="L1" s="195"/>
      <c r="M1" s="195"/>
      <c r="N1" s="195"/>
      <c r="O1" s="195"/>
    </row>
    <row r="2" spans="1:15" ht="15.75" customHeight="1" x14ac:dyDescent="0.25">
      <c r="A2" s="195" t="str">
        <f>+TỔNG!A2</f>
        <v>TỈNH HÀ TĨNH</v>
      </c>
      <c r="B2" s="195"/>
      <c r="C2" s="195"/>
      <c r="D2" s="195"/>
      <c r="E2" s="195"/>
      <c r="F2" s="195" t="s">
        <v>1</v>
      </c>
      <c r="G2" s="195"/>
      <c r="H2" s="195"/>
      <c r="I2" s="195"/>
      <c r="J2" s="195"/>
      <c r="K2" s="195"/>
      <c r="L2" s="195"/>
      <c r="M2" s="195"/>
      <c r="N2" s="195"/>
      <c r="O2" s="195"/>
    </row>
    <row r="3" spans="1:15" x14ac:dyDescent="0.25">
      <c r="A3" s="196"/>
      <c r="B3" s="196"/>
      <c r="C3" s="196"/>
      <c r="D3" s="196"/>
      <c r="E3" s="196"/>
      <c r="F3" s="196"/>
      <c r="G3" s="196"/>
      <c r="H3" s="196"/>
      <c r="I3" s="196"/>
      <c r="J3" s="196"/>
      <c r="K3" s="196"/>
      <c r="L3" s="196"/>
      <c r="M3" s="196"/>
      <c r="N3" s="196"/>
      <c r="O3" s="196"/>
    </row>
    <row r="4" spans="1:15" s="62" customFormat="1" ht="14.25" customHeight="1" x14ac:dyDescent="0.25">
      <c r="A4" s="184" t="s">
        <v>136</v>
      </c>
      <c r="B4" s="184"/>
      <c r="C4" s="184"/>
      <c r="D4" s="184"/>
      <c r="E4" s="184"/>
      <c r="F4" s="184"/>
      <c r="G4" s="184"/>
      <c r="H4" s="184"/>
      <c r="I4" s="184"/>
      <c r="J4" s="184"/>
      <c r="K4" s="184"/>
      <c r="L4" s="184"/>
      <c r="M4" s="184"/>
      <c r="N4" s="184"/>
      <c r="O4" s="184"/>
    </row>
    <row r="5" spans="1:15" s="62" customFormat="1" ht="18.75" customHeight="1" x14ac:dyDescent="0.25">
      <c r="A5" s="185" t="str">
        <f>+TỔNG!A5</f>
        <v>(Kèm theo Nghị quyết số:…./NQ-HĐND ngày …./10/2021 của Hội đồng nhân dân tỉnh)</v>
      </c>
      <c r="B5" s="185"/>
      <c r="C5" s="185"/>
      <c r="D5" s="185"/>
      <c r="E5" s="185"/>
      <c r="F5" s="185"/>
      <c r="G5" s="185"/>
      <c r="H5" s="185"/>
      <c r="I5" s="185"/>
      <c r="J5" s="185"/>
      <c r="K5" s="185"/>
      <c r="L5" s="185"/>
      <c r="M5" s="185"/>
      <c r="N5" s="185"/>
      <c r="O5" s="185"/>
    </row>
    <row r="6" spans="1:15" ht="15" customHeight="1" x14ac:dyDescent="0.25">
      <c r="A6" s="199"/>
      <c r="B6" s="199"/>
      <c r="C6" s="199"/>
      <c r="D6" s="199"/>
      <c r="E6" s="199"/>
      <c r="F6" s="199"/>
      <c r="G6" s="199"/>
      <c r="H6" s="199"/>
      <c r="I6" s="199"/>
      <c r="J6" s="199"/>
      <c r="K6" s="199"/>
      <c r="L6" s="199"/>
      <c r="M6" s="199"/>
      <c r="N6" s="199"/>
      <c r="O6" s="199"/>
    </row>
    <row r="7" spans="1:15" s="1" customFormat="1" ht="20.25" customHeight="1" x14ac:dyDescent="0.25">
      <c r="A7" s="200" t="s">
        <v>2</v>
      </c>
      <c r="B7" s="198" t="s">
        <v>3</v>
      </c>
      <c r="C7" s="198" t="s">
        <v>4</v>
      </c>
      <c r="D7" s="198" t="s">
        <v>5</v>
      </c>
      <c r="E7" s="198"/>
      <c r="F7" s="198"/>
      <c r="G7" s="198"/>
      <c r="H7" s="198" t="s">
        <v>40</v>
      </c>
      <c r="I7" s="198" t="s">
        <v>6</v>
      </c>
      <c r="J7" s="198" t="s">
        <v>7</v>
      </c>
      <c r="K7" s="198"/>
      <c r="L7" s="198"/>
      <c r="M7" s="198"/>
      <c r="N7" s="198"/>
      <c r="O7" s="198" t="s">
        <v>8</v>
      </c>
    </row>
    <row r="8" spans="1:15" s="1" customFormat="1" ht="78.75" customHeight="1" x14ac:dyDescent="0.25">
      <c r="A8" s="200"/>
      <c r="B8" s="198"/>
      <c r="C8" s="198"/>
      <c r="D8" s="47" t="s">
        <v>9</v>
      </c>
      <c r="E8" s="47" t="s">
        <v>10</v>
      </c>
      <c r="F8" s="47" t="s">
        <v>11</v>
      </c>
      <c r="G8" s="47" t="s">
        <v>12</v>
      </c>
      <c r="H8" s="198"/>
      <c r="I8" s="198"/>
      <c r="J8" s="47" t="s">
        <v>13</v>
      </c>
      <c r="K8" s="47" t="s">
        <v>14</v>
      </c>
      <c r="L8" s="47" t="s">
        <v>15</v>
      </c>
      <c r="M8" s="47" t="s">
        <v>16</v>
      </c>
      <c r="N8" s="47" t="str">
        <f>+TỔNG!N8</f>
        <v>Ứng trước của DN và XH hoá</v>
      </c>
      <c r="O8" s="198"/>
    </row>
    <row r="9" spans="1:15" s="2" customFormat="1" ht="34.5" customHeight="1" x14ac:dyDescent="0.25">
      <c r="A9" s="3">
        <v>-1</v>
      </c>
      <c r="B9" s="3">
        <v>-2</v>
      </c>
      <c r="C9" s="3" t="s">
        <v>17</v>
      </c>
      <c r="D9" s="3">
        <v>-4</v>
      </c>
      <c r="E9" s="3">
        <v>-5</v>
      </c>
      <c r="F9" s="3">
        <v>-6</v>
      </c>
      <c r="G9" s="3">
        <v>-7</v>
      </c>
      <c r="H9" s="3">
        <v>-8</v>
      </c>
      <c r="I9" s="3" t="s">
        <v>39</v>
      </c>
      <c r="J9" s="3">
        <v>-10</v>
      </c>
      <c r="K9" s="3">
        <v>-11</v>
      </c>
      <c r="L9" s="3">
        <v>-12</v>
      </c>
      <c r="M9" s="3">
        <v>-13</v>
      </c>
      <c r="N9" s="3">
        <v>-14</v>
      </c>
      <c r="O9" s="3">
        <v>-15</v>
      </c>
    </row>
    <row r="10" spans="1:15" s="8" customFormat="1" ht="14.25" x14ac:dyDescent="0.25">
      <c r="A10" s="24" t="s">
        <v>18</v>
      </c>
      <c r="B10" s="26" t="s">
        <v>20</v>
      </c>
      <c r="C10" s="5">
        <f>SUM(C11:C15)</f>
        <v>11.95</v>
      </c>
      <c r="D10" s="5">
        <f t="shared" ref="D10:G10" si="0">SUM(D11:D15)</f>
        <v>1.1000000000000001</v>
      </c>
      <c r="E10" s="5"/>
      <c r="F10" s="5"/>
      <c r="G10" s="5">
        <f t="shared" si="0"/>
        <v>10.85</v>
      </c>
      <c r="H10" s="6"/>
      <c r="I10" s="5">
        <f t="shared" ref="I10:I17" si="1">SUM(J10:N10)</f>
        <v>21.82</v>
      </c>
      <c r="J10" s="5"/>
      <c r="K10" s="5"/>
      <c r="L10" s="36">
        <f>SUM(L11:L15)</f>
        <v>21.82</v>
      </c>
      <c r="M10" s="5"/>
      <c r="N10" s="5"/>
      <c r="O10" s="24"/>
    </row>
    <row r="11" spans="1:15" ht="105" x14ac:dyDescent="0.25">
      <c r="A11" s="25">
        <v>1</v>
      </c>
      <c r="B11" s="30" t="s">
        <v>65</v>
      </c>
      <c r="C11" s="9">
        <f t="shared" ref="C11:C17" si="2">SUM(D11:G11)</f>
        <v>2</v>
      </c>
      <c r="D11" s="31">
        <v>0.5</v>
      </c>
      <c r="E11" s="9"/>
      <c r="F11" s="9"/>
      <c r="G11" s="9">
        <v>1.5</v>
      </c>
      <c r="H11" s="25" t="s">
        <v>119</v>
      </c>
      <c r="I11" s="9">
        <f t="shared" si="1"/>
        <v>4.42</v>
      </c>
      <c r="J11" s="9"/>
      <c r="K11" s="9"/>
      <c r="L11" s="9">
        <v>4.42</v>
      </c>
      <c r="M11" s="9"/>
      <c r="N11" s="9"/>
      <c r="O11" s="156" t="s">
        <v>66</v>
      </c>
    </row>
    <row r="12" spans="1:15" ht="102" x14ac:dyDescent="0.25">
      <c r="A12" s="25">
        <v>2</v>
      </c>
      <c r="B12" s="30" t="s">
        <v>67</v>
      </c>
      <c r="C12" s="9">
        <f t="shared" si="2"/>
        <v>0.3</v>
      </c>
      <c r="D12" s="33">
        <v>0.15</v>
      </c>
      <c r="E12" s="9"/>
      <c r="F12" s="9"/>
      <c r="G12" s="9">
        <v>0.15</v>
      </c>
      <c r="H12" s="27" t="s">
        <v>121</v>
      </c>
      <c r="I12" s="9">
        <f t="shared" si="1"/>
        <v>3.95</v>
      </c>
      <c r="J12" s="9"/>
      <c r="K12" s="9"/>
      <c r="L12" s="9">
        <v>3.95</v>
      </c>
      <c r="M12" s="9"/>
      <c r="N12" s="9"/>
      <c r="O12" s="161" t="s">
        <v>68</v>
      </c>
    </row>
    <row r="13" spans="1:15" ht="105" x14ac:dyDescent="0.25">
      <c r="A13" s="25">
        <v>3</v>
      </c>
      <c r="B13" s="30" t="s">
        <v>69</v>
      </c>
      <c r="C13" s="9">
        <f t="shared" si="2"/>
        <v>0.43000000000000005</v>
      </c>
      <c r="D13" s="33">
        <v>0.15</v>
      </c>
      <c r="E13" s="9"/>
      <c r="F13" s="9"/>
      <c r="G13" s="9">
        <v>0.28000000000000003</v>
      </c>
      <c r="H13" s="27" t="s">
        <v>120</v>
      </c>
      <c r="I13" s="9">
        <f t="shared" si="1"/>
        <v>3.95</v>
      </c>
      <c r="J13" s="9"/>
      <c r="K13" s="9"/>
      <c r="L13" s="9">
        <v>3.95</v>
      </c>
      <c r="M13" s="9"/>
      <c r="N13" s="9"/>
      <c r="O13" s="156" t="s">
        <v>70</v>
      </c>
    </row>
    <row r="14" spans="1:15" ht="105" x14ac:dyDescent="0.25">
      <c r="A14" s="25">
        <v>4</v>
      </c>
      <c r="B14" s="30" t="s">
        <v>71</v>
      </c>
      <c r="C14" s="9">
        <f t="shared" ref="C14" si="3">SUM(D14:G14)</f>
        <v>1.22</v>
      </c>
      <c r="D14" s="33">
        <v>0.3</v>
      </c>
      <c r="E14" s="9"/>
      <c r="F14" s="9"/>
      <c r="G14" s="9">
        <v>0.92</v>
      </c>
      <c r="H14" s="27" t="s">
        <v>122</v>
      </c>
      <c r="I14" s="9">
        <f t="shared" ref="I14" si="4">SUM(J14:N14)</f>
        <v>9.18</v>
      </c>
      <c r="J14" s="9"/>
      <c r="K14" s="9"/>
      <c r="L14" s="9">
        <v>9.18</v>
      </c>
      <c r="M14" s="9"/>
      <c r="N14" s="9"/>
      <c r="O14" s="156" t="s">
        <v>70</v>
      </c>
    </row>
    <row r="15" spans="1:15" ht="76.5" x14ac:dyDescent="0.25">
      <c r="A15" s="25">
        <v>5</v>
      </c>
      <c r="B15" s="34" t="s">
        <v>72</v>
      </c>
      <c r="C15" s="9">
        <f t="shared" si="2"/>
        <v>8</v>
      </c>
      <c r="D15" s="31"/>
      <c r="E15" s="9"/>
      <c r="F15" s="9"/>
      <c r="G15" s="9">
        <v>8</v>
      </c>
      <c r="H15" s="27" t="s">
        <v>123</v>
      </c>
      <c r="I15" s="9">
        <f t="shared" si="1"/>
        <v>0.32</v>
      </c>
      <c r="J15" s="9"/>
      <c r="K15" s="9"/>
      <c r="L15" s="9">
        <v>0.32</v>
      </c>
      <c r="M15" s="9"/>
      <c r="N15" s="9"/>
      <c r="O15" s="161" t="s">
        <v>118</v>
      </c>
    </row>
    <row r="16" spans="1:15" s="8" customFormat="1" ht="28.5" x14ac:dyDescent="0.25">
      <c r="A16" s="28" t="s">
        <v>19</v>
      </c>
      <c r="B16" s="26" t="s">
        <v>24</v>
      </c>
      <c r="C16" s="5">
        <f>SUM(C17)</f>
        <v>0.91</v>
      </c>
      <c r="D16" s="5"/>
      <c r="E16" s="5"/>
      <c r="F16" s="5"/>
      <c r="G16" s="5">
        <f t="shared" ref="G16" si="5">SUM(G17)</f>
        <v>0.91</v>
      </c>
      <c r="H16" s="6"/>
      <c r="I16" s="5">
        <f t="shared" si="1"/>
        <v>1.23</v>
      </c>
      <c r="J16" s="5"/>
      <c r="K16" s="5"/>
      <c r="L16" s="5">
        <f>+L17</f>
        <v>1.23</v>
      </c>
      <c r="M16" s="5"/>
      <c r="N16" s="5"/>
      <c r="O16" s="142"/>
    </row>
    <row r="17" spans="1:20" ht="90" x14ac:dyDescent="0.25">
      <c r="A17" s="25">
        <v>1</v>
      </c>
      <c r="B17" s="32" t="s">
        <v>73</v>
      </c>
      <c r="C17" s="9">
        <f t="shared" si="2"/>
        <v>0.91</v>
      </c>
      <c r="D17" s="9"/>
      <c r="E17" s="9"/>
      <c r="F17" s="9"/>
      <c r="G17" s="9">
        <v>0.91</v>
      </c>
      <c r="H17" s="25" t="s">
        <v>124</v>
      </c>
      <c r="I17" s="9">
        <f t="shared" si="1"/>
        <v>1.23</v>
      </c>
      <c r="J17" s="9"/>
      <c r="K17" s="9"/>
      <c r="L17" s="9">
        <v>1.23</v>
      </c>
      <c r="M17" s="9"/>
      <c r="N17" s="9"/>
      <c r="O17" s="157" t="s">
        <v>74</v>
      </c>
    </row>
    <row r="18" spans="1:20" s="79" customFormat="1" ht="24.75" customHeight="1" x14ac:dyDescent="0.25">
      <c r="A18" s="72" t="s">
        <v>86</v>
      </c>
      <c r="B18" s="73" t="s">
        <v>87</v>
      </c>
      <c r="C18" s="60">
        <f>+G18</f>
        <v>4.2</v>
      </c>
      <c r="D18" s="75"/>
      <c r="E18" s="75"/>
      <c r="F18" s="75"/>
      <c r="G18" s="75">
        <f t="shared" ref="G18" si="6">G19</f>
        <v>4.2</v>
      </c>
      <c r="H18" s="75"/>
      <c r="I18" s="76">
        <f>+N18</f>
        <v>8.3000000000000007</v>
      </c>
      <c r="J18" s="76"/>
      <c r="K18" s="76"/>
      <c r="L18" s="76"/>
      <c r="M18" s="76"/>
      <c r="N18" s="76">
        <f>+N19</f>
        <v>8.3000000000000007</v>
      </c>
      <c r="O18" s="145"/>
      <c r="P18" s="93"/>
      <c r="Q18" s="88"/>
      <c r="T18" s="89"/>
    </row>
    <row r="19" spans="1:20" s="87" customFormat="1" ht="63" customHeight="1" x14ac:dyDescent="0.25">
      <c r="A19" s="80">
        <v>1</v>
      </c>
      <c r="B19" s="81" t="s">
        <v>116</v>
      </c>
      <c r="C19" s="61">
        <f>+G19</f>
        <v>4.2</v>
      </c>
      <c r="D19" s="83"/>
      <c r="E19" s="83"/>
      <c r="F19" s="83"/>
      <c r="G19" s="83">
        <v>4.2</v>
      </c>
      <c r="H19" s="83" t="s">
        <v>90</v>
      </c>
      <c r="I19" s="84">
        <f>+N19</f>
        <v>8.3000000000000007</v>
      </c>
      <c r="J19" s="84"/>
      <c r="K19" s="84"/>
      <c r="L19" s="84"/>
      <c r="M19" s="84"/>
      <c r="N19" s="84">
        <v>8.3000000000000007</v>
      </c>
      <c r="O19" s="146" t="s">
        <v>114</v>
      </c>
      <c r="P19" s="95"/>
      <c r="Q19" s="90"/>
      <c r="T19" s="91"/>
    </row>
    <row r="20" spans="1:20" s="8" customFormat="1" ht="24.75" customHeight="1" x14ac:dyDescent="0.25">
      <c r="A20" s="35">
        <f>+A19+A17+A15</f>
        <v>7</v>
      </c>
      <c r="B20" s="29" t="s">
        <v>89</v>
      </c>
      <c r="C20" s="5">
        <f>+C18+C16+C10</f>
        <v>17.059999999999999</v>
      </c>
      <c r="D20" s="5">
        <f>+D18+D16+D10</f>
        <v>1.1000000000000001</v>
      </c>
      <c r="E20" s="5"/>
      <c r="F20" s="5"/>
      <c r="G20" s="5">
        <f>+G18+G16+G10</f>
        <v>15.96</v>
      </c>
      <c r="H20" s="6"/>
      <c r="I20" s="5">
        <f>+I18+I16+I10</f>
        <v>31.35</v>
      </c>
      <c r="J20" s="5"/>
      <c r="K20" s="5"/>
      <c r="L20" s="5">
        <f>+L18+L16+L10</f>
        <v>23.05</v>
      </c>
      <c r="M20" s="5"/>
      <c r="N20" s="5">
        <f>+N18+N16+N10</f>
        <v>8.3000000000000007</v>
      </c>
      <c r="O20" s="28"/>
    </row>
    <row r="21" spans="1:20" x14ac:dyDescent="0.25">
      <c r="C21" s="97"/>
    </row>
    <row r="22" spans="1:20" x14ac:dyDescent="0.25">
      <c r="M22" s="197" t="str">
        <f>+TỔNG!K19</f>
        <v>HỘI ĐỒNG NHÂN DÂN TỈNH HÀ TĨNH</v>
      </c>
      <c r="N22" s="197"/>
      <c r="O22" s="197"/>
    </row>
  </sheetData>
  <mergeCells count="18">
    <mergeCell ref="D7:G7"/>
    <mergeCell ref="H7:H8"/>
    <mergeCell ref="I7:I8"/>
    <mergeCell ref="J7:N7"/>
    <mergeCell ref="M22:O22"/>
    <mergeCell ref="O7:O8"/>
    <mergeCell ref="A1:E1"/>
    <mergeCell ref="F1:O1"/>
    <mergeCell ref="A2:E2"/>
    <mergeCell ref="F2:O2"/>
    <mergeCell ref="A3:E3"/>
    <mergeCell ref="F3:O3"/>
    <mergeCell ref="A4:O4"/>
    <mergeCell ref="A5:O5"/>
    <mergeCell ref="A6:O6"/>
    <mergeCell ref="A7:A8"/>
    <mergeCell ref="B7:B8"/>
    <mergeCell ref="C7:C8"/>
  </mergeCells>
  <pageMargins left="0.4" right="0.20866141699999999" top="0.74803149606299202" bottom="0.74803149606299202" header="0.31496062992126" footer="0.31496062992126"/>
  <pageSetup paperSize="9" scale="9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7"/>
  <sheetViews>
    <sheetView workbookViewId="0">
      <selection sqref="A1:E1"/>
    </sheetView>
  </sheetViews>
  <sheetFormatPr defaultColWidth="7.85546875" defaultRowHeight="15" x14ac:dyDescent="0.25"/>
  <cols>
    <col min="1" max="1" width="4.42578125" style="53" bestFit="1" customWidth="1"/>
    <col min="2" max="2" width="25.7109375" style="137" customWidth="1"/>
    <col min="3" max="3" width="9.42578125" style="53" customWidth="1"/>
    <col min="4" max="4" width="7.5703125" style="139" customWidth="1"/>
    <col min="5" max="5" width="4.7109375" style="139" bestFit="1" customWidth="1"/>
    <col min="6" max="6" width="4.85546875" style="139" bestFit="1" customWidth="1"/>
    <col min="7" max="7" width="5.85546875" style="139" customWidth="1"/>
    <col min="8" max="8" width="10.7109375" style="137" customWidth="1"/>
    <col min="9" max="9" width="9.85546875" style="140" customWidth="1"/>
    <col min="10" max="10" width="5" style="53" customWidth="1"/>
    <col min="11" max="11" width="6" style="53" customWidth="1"/>
    <col min="12" max="12" width="7" style="53" customWidth="1"/>
    <col min="13" max="13" width="6" style="53" customWidth="1"/>
    <col min="14" max="14" width="6.85546875" style="53" customWidth="1"/>
    <col min="15" max="15" width="27.140625" style="137" customWidth="1"/>
    <col min="16" max="248" width="7.85546875" style="53"/>
    <col min="249" max="249" width="9.140625" style="53" customWidth="1"/>
    <col min="250" max="250" width="54.42578125" style="53" customWidth="1"/>
    <col min="251" max="255" width="14.85546875" style="53" customWidth="1"/>
    <col min="256" max="256" width="31.28515625" style="53" customWidth="1"/>
    <col min="257" max="257" width="16.28515625" style="53" customWidth="1"/>
    <col min="258" max="262" width="9.140625" style="53" customWidth="1"/>
    <col min="263" max="263" width="33.140625" style="53" customWidth="1"/>
    <col min="264" max="264" width="42.28515625" style="53" customWidth="1"/>
    <col min="265" max="265" width="61.28515625" style="53" customWidth="1"/>
    <col min="266" max="504" width="7.85546875" style="53"/>
    <col min="505" max="505" width="9.140625" style="53" customWidth="1"/>
    <col min="506" max="506" width="54.42578125" style="53" customWidth="1"/>
    <col min="507" max="511" width="14.85546875" style="53" customWidth="1"/>
    <col min="512" max="512" width="31.28515625" style="53" customWidth="1"/>
    <col min="513" max="513" width="16.28515625" style="53" customWidth="1"/>
    <col min="514" max="518" width="9.140625" style="53" customWidth="1"/>
    <col min="519" max="519" width="33.140625" style="53" customWidth="1"/>
    <col min="520" max="520" width="42.28515625" style="53" customWidth="1"/>
    <col min="521" max="521" width="61.28515625" style="53" customWidth="1"/>
    <col min="522" max="760" width="7.85546875" style="53"/>
    <col min="761" max="761" width="9.140625" style="53" customWidth="1"/>
    <col min="762" max="762" width="54.42578125" style="53" customWidth="1"/>
    <col min="763" max="767" width="14.85546875" style="53" customWidth="1"/>
    <col min="768" max="768" width="31.28515625" style="53" customWidth="1"/>
    <col min="769" max="769" width="16.28515625" style="53" customWidth="1"/>
    <col min="770" max="774" width="9.140625" style="53" customWidth="1"/>
    <col min="775" max="775" width="33.140625" style="53" customWidth="1"/>
    <col min="776" max="776" width="42.28515625" style="53" customWidth="1"/>
    <col min="777" max="777" width="61.28515625" style="53" customWidth="1"/>
    <col min="778" max="1016" width="7.85546875" style="53"/>
    <col min="1017" max="1017" width="9.140625" style="53" customWidth="1"/>
    <col min="1018" max="1018" width="54.42578125" style="53" customWidth="1"/>
    <col min="1019" max="1023" width="14.85546875" style="53" customWidth="1"/>
    <col min="1024" max="1024" width="31.28515625" style="53" customWidth="1"/>
    <col min="1025" max="1025" width="16.28515625" style="53" customWidth="1"/>
    <col min="1026" max="1030" width="9.140625" style="53" customWidth="1"/>
    <col min="1031" max="1031" width="33.140625" style="53" customWidth="1"/>
    <col min="1032" max="1032" width="42.28515625" style="53" customWidth="1"/>
    <col min="1033" max="1033" width="61.28515625" style="53" customWidth="1"/>
    <col min="1034" max="1272" width="7.85546875" style="53"/>
    <col min="1273" max="1273" width="9.140625" style="53" customWidth="1"/>
    <col min="1274" max="1274" width="54.42578125" style="53" customWidth="1"/>
    <col min="1275" max="1279" width="14.85546875" style="53" customWidth="1"/>
    <col min="1280" max="1280" width="31.28515625" style="53" customWidth="1"/>
    <col min="1281" max="1281" width="16.28515625" style="53" customWidth="1"/>
    <col min="1282" max="1286" width="9.140625" style="53" customWidth="1"/>
    <col min="1287" max="1287" width="33.140625" style="53" customWidth="1"/>
    <col min="1288" max="1288" width="42.28515625" style="53" customWidth="1"/>
    <col min="1289" max="1289" width="61.28515625" style="53" customWidth="1"/>
    <col min="1290" max="1528" width="7.85546875" style="53"/>
    <col min="1529" max="1529" width="9.140625" style="53" customWidth="1"/>
    <col min="1530" max="1530" width="54.42578125" style="53" customWidth="1"/>
    <col min="1531" max="1535" width="14.85546875" style="53" customWidth="1"/>
    <col min="1536" max="1536" width="31.28515625" style="53" customWidth="1"/>
    <col min="1537" max="1537" width="16.28515625" style="53" customWidth="1"/>
    <col min="1538" max="1542" width="9.140625" style="53" customWidth="1"/>
    <col min="1543" max="1543" width="33.140625" style="53" customWidth="1"/>
    <col min="1544" max="1544" width="42.28515625" style="53" customWidth="1"/>
    <col min="1545" max="1545" width="61.28515625" style="53" customWidth="1"/>
    <col min="1546" max="1784" width="7.85546875" style="53"/>
    <col min="1785" max="1785" width="9.140625" style="53" customWidth="1"/>
    <col min="1786" max="1786" width="54.42578125" style="53" customWidth="1"/>
    <col min="1787" max="1791" width="14.85546875" style="53" customWidth="1"/>
    <col min="1792" max="1792" width="31.28515625" style="53" customWidth="1"/>
    <col min="1793" max="1793" width="16.28515625" style="53" customWidth="1"/>
    <col min="1794" max="1798" width="9.140625" style="53" customWidth="1"/>
    <col min="1799" max="1799" width="33.140625" style="53" customWidth="1"/>
    <col min="1800" max="1800" width="42.28515625" style="53" customWidth="1"/>
    <col min="1801" max="1801" width="61.28515625" style="53" customWidth="1"/>
    <col min="1802" max="2040" width="7.85546875" style="53"/>
    <col min="2041" max="2041" width="9.140625" style="53" customWidth="1"/>
    <col min="2042" max="2042" width="54.42578125" style="53" customWidth="1"/>
    <col min="2043" max="2047" width="14.85546875" style="53" customWidth="1"/>
    <col min="2048" max="2048" width="31.28515625" style="53" customWidth="1"/>
    <col min="2049" max="2049" width="16.28515625" style="53" customWidth="1"/>
    <col min="2050" max="2054" width="9.140625" style="53" customWidth="1"/>
    <col min="2055" max="2055" width="33.140625" style="53" customWidth="1"/>
    <col min="2056" max="2056" width="42.28515625" style="53" customWidth="1"/>
    <col min="2057" max="2057" width="61.28515625" style="53" customWidth="1"/>
    <col min="2058" max="2296" width="7.85546875" style="53"/>
    <col min="2297" max="2297" width="9.140625" style="53" customWidth="1"/>
    <col min="2298" max="2298" width="54.42578125" style="53" customWidth="1"/>
    <col min="2299" max="2303" width="14.85546875" style="53" customWidth="1"/>
    <col min="2304" max="2304" width="31.28515625" style="53" customWidth="1"/>
    <col min="2305" max="2305" width="16.28515625" style="53" customWidth="1"/>
    <col min="2306" max="2310" width="9.140625" style="53" customWidth="1"/>
    <col min="2311" max="2311" width="33.140625" style="53" customWidth="1"/>
    <col min="2312" max="2312" width="42.28515625" style="53" customWidth="1"/>
    <col min="2313" max="2313" width="61.28515625" style="53" customWidth="1"/>
    <col min="2314" max="2552" width="7.85546875" style="53"/>
    <col min="2553" max="2553" width="9.140625" style="53" customWidth="1"/>
    <col min="2554" max="2554" width="54.42578125" style="53" customWidth="1"/>
    <col min="2555" max="2559" width="14.85546875" style="53" customWidth="1"/>
    <col min="2560" max="2560" width="31.28515625" style="53" customWidth="1"/>
    <col min="2561" max="2561" width="16.28515625" style="53" customWidth="1"/>
    <col min="2562" max="2566" width="9.140625" style="53" customWidth="1"/>
    <col min="2567" max="2567" width="33.140625" style="53" customWidth="1"/>
    <col min="2568" max="2568" width="42.28515625" style="53" customWidth="1"/>
    <col min="2569" max="2569" width="61.28515625" style="53" customWidth="1"/>
    <col min="2570" max="2808" width="7.85546875" style="53"/>
    <col min="2809" max="2809" width="9.140625" style="53" customWidth="1"/>
    <col min="2810" max="2810" width="54.42578125" style="53" customWidth="1"/>
    <col min="2811" max="2815" width="14.85546875" style="53" customWidth="1"/>
    <col min="2816" max="2816" width="31.28515625" style="53" customWidth="1"/>
    <col min="2817" max="2817" width="16.28515625" style="53" customWidth="1"/>
    <col min="2818" max="2822" width="9.140625" style="53" customWidth="1"/>
    <col min="2823" max="2823" width="33.140625" style="53" customWidth="1"/>
    <col min="2824" max="2824" width="42.28515625" style="53" customWidth="1"/>
    <col min="2825" max="2825" width="61.28515625" style="53" customWidth="1"/>
    <col min="2826" max="3064" width="7.85546875" style="53"/>
    <col min="3065" max="3065" width="9.140625" style="53" customWidth="1"/>
    <col min="3066" max="3066" width="54.42578125" style="53" customWidth="1"/>
    <col min="3067" max="3071" width="14.85546875" style="53" customWidth="1"/>
    <col min="3072" max="3072" width="31.28515625" style="53" customWidth="1"/>
    <col min="3073" max="3073" width="16.28515625" style="53" customWidth="1"/>
    <col min="3074" max="3078" width="9.140625" style="53" customWidth="1"/>
    <col min="3079" max="3079" width="33.140625" style="53" customWidth="1"/>
    <col min="3080" max="3080" width="42.28515625" style="53" customWidth="1"/>
    <col min="3081" max="3081" width="61.28515625" style="53" customWidth="1"/>
    <col min="3082" max="3320" width="7.85546875" style="53"/>
    <col min="3321" max="3321" width="9.140625" style="53" customWidth="1"/>
    <col min="3322" max="3322" width="54.42578125" style="53" customWidth="1"/>
    <col min="3323" max="3327" width="14.85546875" style="53" customWidth="1"/>
    <col min="3328" max="3328" width="31.28515625" style="53" customWidth="1"/>
    <col min="3329" max="3329" width="16.28515625" style="53" customWidth="1"/>
    <col min="3330" max="3334" width="9.140625" style="53" customWidth="1"/>
    <col min="3335" max="3335" width="33.140625" style="53" customWidth="1"/>
    <col min="3336" max="3336" width="42.28515625" style="53" customWidth="1"/>
    <col min="3337" max="3337" width="61.28515625" style="53" customWidth="1"/>
    <col min="3338" max="3576" width="7.85546875" style="53"/>
    <col min="3577" max="3577" width="9.140625" style="53" customWidth="1"/>
    <col min="3578" max="3578" width="54.42578125" style="53" customWidth="1"/>
    <col min="3579" max="3583" width="14.85546875" style="53" customWidth="1"/>
    <col min="3584" max="3584" width="31.28515625" style="53" customWidth="1"/>
    <col min="3585" max="3585" width="16.28515625" style="53" customWidth="1"/>
    <col min="3586" max="3590" width="9.140625" style="53" customWidth="1"/>
    <col min="3591" max="3591" width="33.140625" style="53" customWidth="1"/>
    <col min="3592" max="3592" width="42.28515625" style="53" customWidth="1"/>
    <col min="3593" max="3593" width="61.28515625" style="53" customWidth="1"/>
    <col min="3594" max="3832" width="7.85546875" style="53"/>
    <col min="3833" max="3833" width="9.140625" style="53" customWidth="1"/>
    <col min="3834" max="3834" width="54.42578125" style="53" customWidth="1"/>
    <col min="3835" max="3839" width="14.85546875" style="53" customWidth="1"/>
    <col min="3840" max="3840" width="31.28515625" style="53" customWidth="1"/>
    <col min="3841" max="3841" width="16.28515625" style="53" customWidth="1"/>
    <col min="3842" max="3846" width="9.140625" style="53" customWidth="1"/>
    <col min="3847" max="3847" width="33.140625" style="53" customWidth="1"/>
    <col min="3848" max="3848" width="42.28515625" style="53" customWidth="1"/>
    <col min="3849" max="3849" width="61.28515625" style="53" customWidth="1"/>
    <col min="3850" max="4088" width="7.85546875" style="53"/>
    <col min="4089" max="4089" width="9.140625" style="53" customWidth="1"/>
    <col min="4090" max="4090" width="54.42578125" style="53" customWidth="1"/>
    <col min="4091" max="4095" width="14.85546875" style="53" customWidth="1"/>
    <col min="4096" max="4096" width="31.28515625" style="53" customWidth="1"/>
    <col min="4097" max="4097" width="16.28515625" style="53" customWidth="1"/>
    <col min="4098" max="4102" width="9.140625" style="53" customWidth="1"/>
    <col min="4103" max="4103" width="33.140625" style="53" customWidth="1"/>
    <col min="4104" max="4104" width="42.28515625" style="53" customWidth="1"/>
    <col min="4105" max="4105" width="61.28515625" style="53" customWidth="1"/>
    <col min="4106" max="4344" width="7.85546875" style="53"/>
    <col min="4345" max="4345" width="9.140625" style="53" customWidth="1"/>
    <col min="4346" max="4346" width="54.42578125" style="53" customWidth="1"/>
    <col min="4347" max="4351" width="14.85546875" style="53" customWidth="1"/>
    <col min="4352" max="4352" width="31.28515625" style="53" customWidth="1"/>
    <col min="4353" max="4353" width="16.28515625" style="53" customWidth="1"/>
    <col min="4354" max="4358" width="9.140625" style="53" customWidth="1"/>
    <col min="4359" max="4359" width="33.140625" style="53" customWidth="1"/>
    <col min="4360" max="4360" width="42.28515625" style="53" customWidth="1"/>
    <col min="4361" max="4361" width="61.28515625" style="53" customWidth="1"/>
    <col min="4362" max="4600" width="7.85546875" style="53"/>
    <col min="4601" max="4601" width="9.140625" style="53" customWidth="1"/>
    <col min="4602" max="4602" width="54.42578125" style="53" customWidth="1"/>
    <col min="4603" max="4607" width="14.85546875" style="53" customWidth="1"/>
    <col min="4608" max="4608" width="31.28515625" style="53" customWidth="1"/>
    <col min="4609" max="4609" width="16.28515625" style="53" customWidth="1"/>
    <col min="4610" max="4614" width="9.140625" style="53" customWidth="1"/>
    <col min="4615" max="4615" width="33.140625" style="53" customWidth="1"/>
    <col min="4616" max="4616" width="42.28515625" style="53" customWidth="1"/>
    <col min="4617" max="4617" width="61.28515625" style="53" customWidth="1"/>
    <col min="4618" max="4856" width="7.85546875" style="53"/>
    <col min="4857" max="4857" width="9.140625" style="53" customWidth="1"/>
    <col min="4858" max="4858" width="54.42578125" style="53" customWidth="1"/>
    <col min="4859" max="4863" width="14.85546875" style="53" customWidth="1"/>
    <col min="4864" max="4864" width="31.28515625" style="53" customWidth="1"/>
    <col min="4865" max="4865" width="16.28515625" style="53" customWidth="1"/>
    <col min="4866" max="4870" width="9.140625" style="53" customWidth="1"/>
    <col min="4871" max="4871" width="33.140625" style="53" customWidth="1"/>
    <col min="4872" max="4872" width="42.28515625" style="53" customWidth="1"/>
    <col min="4873" max="4873" width="61.28515625" style="53" customWidth="1"/>
    <col min="4874" max="5112" width="7.85546875" style="53"/>
    <col min="5113" max="5113" width="9.140625" style="53" customWidth="1"/>
    <col min="5114" max="5114" width="54.42578125" style="53" customWidth="1"/>
    <col min="5115" max="5119" width="14.85546875" style="53" customWidth="1"/>
    <col min="5120" max="5120" width="31.28515625" style="53" customWidth="1"/>
    <col min="5121" max="5121" width="16.28515625" style="53" customWidth="1"/>
    <col min="5122" max="5126" width="9.140625" style="53" customWidth="1"/>
    <col min="5127" max="5127" width="33.140625" style="53" customWidth="1"/>
    <col min="5128" max="5128" width="42.28515625" style="53" customWidth="1"/>
    <col min="5129" max="5129" width="61.28515625" style="53" customWidth="1"/>
    <col min="5130" max="5368" width="7.85546875" style="53"/>
    <col min="5369" max="5369" width="9.140625" style="53" customWidth="1"/>
    <col min="5370" max="5370" width="54.42578125" style="53" customWidth="1"/>
    <col min="5371" max="5375" width="14.85546875" style="53" customWidth="1"/>
    <col min="5376" max="5376" width="31.28515625" style="53" customWidth="1"/>
    <col min="5377" max="5377" width="16.28515625" style="53" customWidth="1"/>
    <col min="5378" max="5382" width="9.140625" style="53" customWidth="1"/>
    <col min="5383" max="5383" width="33.140625" style="53" customWidth="1"/>
    <col min="5384" max="5384" width="42.28515625" style="53" customWidth="1"/>
    <col min="5385" max="5385" width="61.28515625" style="53" customWidth="1"/>
    <col min="5386" max="5624" width="7.85546875" style="53"/>
    <col min="5625" max="5625" width="9.140625" style="53" customWidth="1"/>
    <col min="5626" max="5626" width="54.42578125" style="53" customWidth="1"/>
    <col min="5627" max="5631" width="14.85546875" style="53" customWidth="1"/>
    <col min="5632" max="5632" width="31.28515625" style="53" customWidth="1"/>
    <col min="5633" max="5633" width="16.28515625" style="53" customWidth="1"/>
    <col min="5634" max="5638" width="9.140625" style="53" customWidth="1"/>
    <col min="5639" max="5639" width="33.140625" style="53" customWidth="1"/>
    <col min="5640" max="5640" width="42.28515625" style="53" customWidth="1"/>
    <col min="5641" max="5641" width="61.28515625" style="53" customWidth="1"/>
    <col min="5642" max="5880" width="7.85546875" style="53"/>
    <col min="5881" max="5881" width="9.140625" style="53" customWidth="1"/>
    <col min="5882" max="5882" width="54.42578125" style="53" customWidth="1"/>
    <col min="5883" max="5887" width="14.85546875" style="53" customWidth="1"/>
    <col min="5888" max="5888" width="31.28515625" style="53" customWidth="1"/>
    <col min="5889" max="5889" width="16.28515625" style="53" customWidth="1"/>
    <col min="5890" max="5894" width="9.140625" style="53" customWidth="1"/>
    <col min="5895" max="5895" width="33.140625" style="53" customWidth="1"/>
    <col min="5896" max="5896" width="42.28515625" style="53" customWidth="1"/>
    <col min="5897" max="5897" width="61.28515625" style="53" customWidth="1"/>
    <col min="5898" max="6136" width="7.85546875" style="53"/>
    <col min="6137" max="6137" width="9.140625" style="53" customWidth="1"/>
    <col min="6138" max="6138" width="54.42578125" style="53" customWidth="1"/>
    <col min="6139" max="6143" width="14.85546875" style="53" customWidth="1"/>
    <col min="6144" max="6144" width="31.28515625" style="53" customWidth="1"/>
    <col min="6145" max="6145" width="16.28515625" style="53" customWidth="1"/>
    <col min="6146" max="6150" width="9.140625" style="53" customWidth="1"/>
    <col min="6151" max="6151" width="33.140625" style="53" customWidth="1"/>
    <col min="6152" max="6152" width="42.28515625" style="53" customWidth="1"/>
    <col min="6153" max="6153" width="61.28515625" style="53" customWidth="1"/>
    <col min="6154" max="6392" width="7.85546875" style="53"/>
    <col min="6393" max="6393" width="9.140625" style="53" customWidth="1"/>
    <col min="6394" max="6394" width="54.42578125" style="53" customWidth="1"/>
    <col min="6395" max="6399" width="14.85546875" style="53" customWidth="1"/>
    <col min="6400" max="6400" width="31.28515625" style="53" customWidth="1"/>
    <col min="6401" max="6401" width="16.28515625" style="53" customWidth="1"/>
    <col min="6402" max="6406" width="9.140625" style="53" customWidth="1"/>
    <col min="6407" max="6407" width="33.140625" style="53" customWidth="1"/>
    <col min="6408" max="6408" width="42.28515625" style="53" customWidth="1"/>
    <col min="6409" max="6409" width="61.28515625" style="53" customWidth="1"/>
    <col min="6410" max="6648" width="7.85546875" style="53"/>
    <col min="6649" max="6649" width="9.140625" style="53" customWidth="1"/>
    <col min="6650" max="6650" width="54.42578125" style="53" customWidth="1"/>
    <col min="6651" max="6655" width="14.85546875" style="53" customWidth="1"/>
    <col min="6656" max="6656" width="31.28515625" style="53" customWidth="1"/>
    <col min="6657" max="6657" width="16.28515625" style="53" customWidth="1"/>
    <col min="6658" max="6662" width="9.140625" style="53" customWidth="1"/>
    <col min="6663" max="6663" width="33.140625" style="53" customWidth="1"/>
    <col min="6664" max="6664" width="42.28515625" style="53" customWidth="1"/>
    <col min="6665" max="6665" width="61.28515625" style="53" customWidth="1"/>
    <col min="6666" max="6904" width="7.85546875" style="53"/>
    <col min="6905" max="6905" width="9.140625" style="53" customWidth="1"/>
    <col min="6906" max="6906" width="54.42578125" style="53" customWidth="1"/>
    <col min="6907" max="6911" width="14.85546875" style="53" customWidth="1"/>
    <col min="6912" max="6912" width="31.28515625" style="53" customWidth="1"/>
    <col min="6913" max="6913" width="16.28515625" style="53" customWidth="1"/>
    <col min="6914" max="6918" width="9.140625" style="53" customWidth="1"/>
    <col min="6919" max="6919" width="33.140625" style="53" customWidth="1"/>
    <col min="6920" max="6920" width="42.28515625" style="53" customWidth="1"/>
    <col min="6921" max="6921" width="61.28515625" style="53" customWidth="1"/>
    <col min="6922" max="7160" width="7.85546875" style="53"/>
    <col min="7161" max="7161" width="9.140625" style="53" customWidth="1"/>
    <col min="7162" max="7162" width="54.42578125" style="53" customWidth="1"/>
    <col min="7163" max="7167" width="14.85546875" style="53" customWidth="1"/>
    <col min="7168" max="7168" width="31.28515625" style="53" customWidth="1"/>
    <col min="7169" max="7169" width="16.28515625" style="53" customWidth="1"/>
    <col min="7170" max="7174" width="9.140625" style="53" customWidth="1"/>
    <col min="7175" max="7175" width="33.140625" style="53" customWidth="1"/>
    <col min="7176" max="7176" width="42.28515625" style="53" customWidth="1"/>
    <col min="7177" max="7177" width="61.28515625" style="53" customWidth="1"/>
    <col min="7178" max="7416" width="7.85546875" style="53"/>
    <col min="7417" max="7417" width="9.140625" style="53" customWidth="1"/>
    <col min="7418" max="7418" width="54.42578125" style="53" customWidth="1"/>
    <col min="7419" max="7423" width="14.85546875" style="53" customWidth="1"/>
    <col min="7424" max="7424" width="31.28515625" style="53" customWidth="1"/>
    <col min="7425" max="7425" width="16.28515625" style="53" customWidth="1"/>
    <col min="7426" max="7430" width="9.140625" style="53" customWidth="1"/>
    <col min="7431" max="7431" width="33.140625" style="53" customWidth="1"/>
    <col min="7432" max="7432" width="42.28515625" style="53" customWidth="1"/>
    <col min="7433" max="7433" width="61.28515625" style="53" customWidth="1"/>
    <col min="7434" max="7672" width="7.85546875" style="53"/>
    <col min="7673" max="7673" width="9.140625" style="53" customWidth="1"/>
    <col min="7674" max="7674" width="54.42578125" style="53" customWidth="1"/>
    <col min="7675" max="7679" width="14.85546875" style="53" customWidth="1"/>
    <col min="7680" max="7680" width="31.28515625" style="53" customWidth="1"/>
    <col min="7681" max="7681" width="16.28515625" style="53" customWidth="1"/>
    <col min="7682" max="7686" width="9.140625" style="53" customWidth="1"/>
    <col min="7687" max="7687" width="33.140625" style="53" customWidth="1"/>
    <col min="7688" max="7688" width="42.28515625" style="53" customWidth="1"/>
    <col min="7689" max="7689" width="61.28515625" style="53" customWidth="1"/>
    <col min="7690" max="7928" width="7.85546875" style="53"/>
    <col min="7929" max="7929" width="9.140625" style="53" customWidth="1"/>
    <col min="7930" max="7930" width="54.42578125" style="53" customWidth="1"/>
    <col min="7931" max="7935" width="14.85546875" style="53" customWidth="1"/>
    <col min="7936" max="7936" width="31.28515625" style="53" customWidth="1"/>
    <col min="7937" max="7937" width="16.28515625" style="53" customWidth="1"/>
    <col min="7938" max="7942" width="9.140625" style="53" customWidth="1"/>
    <col min="7943" max="7943" width="33.140625" style="53" customWidth="1"/>
    <col min="7944" max="7944" width="42.28515625" style="53" customWidth="1"/>
    <col min="7945" max="7945" width="61.28515625" style="53" customWidth="1"/>
    <col min="7946" max="8184" width="7.85546875" style="53"/>
    <col min="8185" max="8185" width="9.140625" style="53" customWidth="1"/>
    <col min="8186" max="8186" width="54.42578125" style="53" customWidth="1"/>
    <col min="8187" max="8191" width="14.85546875" style="53" customWidth="1"/>
    <col min="8192" max="8192" width="31.28515625" style="53" customWidth="1"/>
    <col min="8193" max="8193" width="16.28515625" style="53" customWidth="1"/>
    <col min="8194" max="8198" width="9.140625" style="53" customWidth="1"/>
    <col min="8199" max="8199" width="33.140625" style="53" customWidth="1"/>
    <col min="8200" max="8200" width="42.28515625" style="53" customWidth="1"/>
    <col min="8201" max="8201" width="61.28515625" style="53" customWidth="1"/>
    <col min="8202" max="8440" width="7.85546875" style="53"/>
    <col min="8441" max="8441" width="9.140625" style="53" customWidth="1"/>
    <col min="8442" max="8442" width="54.42578125" style="53" customWidth="1"/>
    <col min="8443" max="8447" width="14.85546875" style="53" customWidth="1"/>
    <col min="8448" max="8448" width="31.28515625" style="53" customWidth="1"/>
    <col min="8449" max="8449" width="16.28515625" style="53" customWidth="1"/>
    <col min="8450" max="8454" width="9.140625" style="53" customWidth="1"/>
    <col min="8455" max="8455" width="33.140625" style="53" customWidth="1"/>
    <col min="8456" max="8456" width="42.28515625" style="53" customWidth="1"/>
    <col min="8457" max="8457" width="61.28515625" style="53" customWidth="1"/>
    <col min="8458" max="8696" width="7.85546875" style="53"/>
    <col min="8697" max="8697" width="9.140625" style="53" customWidth="1"/>
    <col min="8698" max="8698" width="54.42578125" style="53" customWidth="1"/>
    <col min="8699" max="8703" width="14.85546875" style="53" customWidth="1"/>
    <col min="8704" max="8704" width="31.28515625" style="53" customWidth="1"/>
    <col min="8705" max="8705" width="16.28515625" style="53" customWidth="1"/>
    <col min="8706" max="8710" width="9.140625" style="53" customWidth="1"/>
    <col min="8711" max="8711" width="33.140625" style="53" customWidth="1"/>
    <col min="8712" max="8712" width="42.28515625" style="53" customWidth="1"/>
    <col min="8713" max="8713" width="61.28515625" style="53" customWidth="1"/>
    <col min="8714" max="8952" width="7.85546875" style="53"/>
    <col min="8953" max="8953" width="9.140625" style="53" customWidth="1"/>
    <col min="8954" max="8954" width="54.42578125" style="53" customWidth="1"/>
    <col min="8955" max="8959" width="14.85546875" style="53" customWidth="1"/>
    <col min="8960" max="8960" width="31.28515625" style="53" customWidth="1"/>
    <col min="8961" max="8961" width="16.28515625" style="53" customWidth="1"/>
    <col min="8962" max="8966" width="9.140625" style="53" customWidth="1"/>
    <col min="8967" max="8967" width="33.140625" style="53" customWidth="1"/>
    <col min="8968" max="8968" width="42.28515625" style="53" customWidth="1"/>
    <col min="8969" max="8969" width="61.28515625" style="53" customWidth="1"/>
    <col min="8970" max="9208" width="7.85546875" style="53"/>
    <col min="9209" max="9209" width="9.140625" style="53" customWidth="1"/>
    <col min="9210" max="9210" width="54.42578125" style="53" customWidth="1"/>
    <col min="9211" max="9215" width="14.85546875" style="53" customWidth="1"/>
    <col min="9216" max="9216" width="31.28515625" style="53" customWidth="1"/>
    <col min="9217" max="9217" width="16.28515625" style="53" customWidth="1"/>
    <col min="9218" max="9222" width="9.140625" style="53" customWidth="1"/>
    <col min="9223" max="9223" width="33.140625" style="53" customWidth="1"/>
    <col min="9224" max="9224" width="42.28515625" style="53" customWidth="1"/>
    <col min="9225" max="9225" width="61.28515625" style="53" customWidth="1"/>
    <col min="9226" max="9464" width="7.85546875" style="53"/>
    <col min="9465" max="9465" width="9.140625" style="53" customWidth="1"/>
    <col min="9466" max="9466" width="54.42578125" style="53" customWidth="1"/>
    <col min="9467" max="9471" width="14.85546875" style="53" customWidth="1"/>
    <col min="9472" max="9472" width="31.28515625" style="53" customWidth="1"/>
    <col min="9473" max="9473" width="16.28515625" style="53" customWidth="1"/>
    <col min="9474" max="9478" width="9.140625" style="53" customWidth="1"/>
    <col min="9479" max="9479" width="33.140625" style="53" customWidth="1"/>
    <col min="9480" max="9480" width="42.28515625" style="53" customWidth="1"/>
    <col min="9481" max="9481" width="61.28515625" style="53" customWidth="1"/>
    <col min="9482" max="9720" width="7.85546875" style="53"/>
    <col min="9721" max="9721" width="9.140625" style="53" customWidth="1"/>
    <col min="9722" max="9722" width="54.42578125" style="53" customWidth="1"/>
    <col min="9723" max="9727" width="14.85546875" style="53" customWidth="1"/>
    <col min="9728" max="9728" width="31.28515625" style="53" customWidth="1"/>
    <col min="9729" max="9729" width="16.28515625" style="53" customWidth="1"/>
    <col min="9730" max="9734" width="9.140625" style="53" customWidth="1"/>
    <col min="9735" max="9735" width="33.140625" style="53" customWidth="1"/>
    <col min="9736" max="9736" width="42.28515625" style="53" customWidth="1"/>
    <col min="9737" max="9737" width="61.28515625" style="53" customWidth="1"/>
    <col min="9738" max="9976" width="7.85546875" style="53"/>
    <col min="9977" max="9977" width="9.140625" style="53" customWidth="1"/>
    <col min="9978" max="9978" width="54.42578125" style="53" customWidth="1"/>
    <col min="9979" max="9983" width="14.85546875" style="53" customWidth="1"/>
    <col min="9984" max="9984" width="31.28515625" style="53" customWidth="1"/>
    <col min="9985" max="9985" width="16.28515625" style="53" customWidth="1"/>
    <col min="9986" max="9990" width="9.140625" style="53" customWidth="1"/>
    <col min="9991" max="9991" width="33.140625" style="53" customWidth="1"/>
    <col min="9992" max="9992" width="42.28515625" style="53" customWidth="1"/>
    <col min="9993" max="9993" width="61.28515625" style="53" customWidth="1"/>
    <col min="9994" max="10232" width="7.85546875" style="53"/>
    <col min="10233" max="10233" width="9.140625" style="53" customWidth="1"/>
    <col min="10234" max="10234" width="54.42578125" style="53" customWidth="1"/>
    <col min="10235" max="10239" width="14.85546875" style="53" customWidth="1"/>
    <col min="10240" max="10240" width="31.28515625" style="53" customWidth="1"/>
    <col min="10241" max="10241" width="16.28515625" style="53" customWidth="1"/>
    <col min="10242" max="10246" width="9.140625" style="53" customWidth="1"/>
    <col min="10247" max="10247" width="33.140625" style="53" customWidth="1"/>
    <col min="10248" max="10248" width="42.28515625" style="53" customWidth="1"/>
    <col min="10249" max="10249" width="61.28515625" style="53" customWidth="1"/>
    <col min="10250" max="10488" width="7.85546875" style="53"/>
    <col min="10489" max="10489" width="9.140625" style="53" customWidth="1"/>
    <col min="10490" max="10490" width="54.42578125" style="53" customWidth="1"/>
    <col min="10491" max="10495" width="14.85546875" style="53" customWidth="1"/>
    <col min="10496" max="10496" width="31.28515625" style="53" customWidth="1"/>
    <col min="10497" max="10497" width="16.28515625" style="53" customWidth="1"/>
    <col min="10498" max="10502" width="9.140625" style="53" customWidth="1"/>
    <col min="10503" max="10503" width="33.140625" style="53" customWidth="1"/>
    <col min="10504" max="10504" width="42.28515625" style="53" customWidth="1"/>
    <col min="10505" max="10505" width="61.28515625" style="53" customWidth="1"/>
    <col min="10506" max="10744" width="7.85546875" style="53"/>
    <col min="10745" max="10745" width="9.140625" style="53" customWidth="1"/>
    <col min="10746" max="10746" width="54.42578125" style="53" customWidth="1"/>
    <col min="10747" max="10751" width="14.85546875" style="53" customWidth="1"/>
    <col min="10752" max="10752" width="31.28515625" style="53" customWidth="1"/>
    <col min="10753" max="10753" width="16.28515625" style="53" customWidth="1"/>
    <col min="10754" max="10758" width="9.140625" style="53" customWidth="1"/>
    <col min="10759" max="10759" width="33.140625" style="53" customWidth="1"/>
    <col min="10760" max="10760" width="42.28515625" style="53" customWidth="1"/>
    <col min="10761" max="10761" width="61.28515625" style="53" customWidth="1"/>
    <col min="10762" max="11000" width="7.85546875" style="53"/>
    <col min="11001" max="11001" width="9.140625" style="53" customWidth="1"/>
    <col min="11002" max="11002" width="54.42578125" style="53" customWidth="1"/>
    <col min="11003" max="11007" width="14.85546875" style="53" customWidth="1"/>
    <col min="11008" max="11008" width="31.28515625" style="53" customWidth="1"/>
    <col min="11009" max="11009" width="16.28515625" style="53" customWidth="1"/>
    <col min="11010" max="11014" width="9.140625" style="53" customWidth="1"/>
    <col min="11015" max="11015" width="33.140625" style="53" customWidth="1"/>
    <col min="11016" max="11016" width="42.28515625" style="53" customWidth="1"/>
    <col min="11017" max="11017" width="61.28515625" style="53" customWidth="1"/>
    <col min="11018" max="11256" width="7.85546875" style="53"/>
    <col min="11257" max="11257" width="9.140625" style="53" customWidth="1"/>
    <col min="11258" max="11258" width="54.42578125" style="53" customWidth="1"/>
    <col min="11259" max="11263" width="14.85546875" style="53" customWidth="1"/>
    <col min="11264" max="11264" width="31.28515625" style="53" customWidth="1"/>
    <col min="11265" max="11265" width="16.28515625" style="53" customWidth="1"/>
    <col min="11266" max="11270" width="9.140625" style="53" customWidth="1"/>
    <col min="11271" max="11271" width="33.140625" style="53" customWidth="1"/>
    <col min="11272" max="11272" width="42.28515625" style="53" customWidth="1"/>
    <col min="11273" max="11273" width="61.28515625" style="53" customWidth="1"/>
    <col min="11274" max="11512" width="7.85546875" style="53"/>
    <col min="11513" max="11513" width="9.140625" style="53" customWidth="1"/>
    <col min="11514" max="11514" width="54.42578125" style="53" customWidth="1"/>
    <col min="11515" max="11519" width="14.85546875" style="53" customWidth="1"/>
    <col min="11520" max="11520" width="31.28515625" style="53" customWidth="1"/>
    <col min="11521" max="11521" width="16.28515625" style="53" customWidth="1"/>
    <col min="11522" max="11526" width="9.140625" style="53" customWidth="1"/>
    <col min="11527" max="11527" width="33.140625" style="53" customWidth="1"/>
    <col min="11528" max="11528" width="42.28515625" style="53" customWidth="1"/>
    <col min="11529" max="11529" width="61.28515625" style="53" customWidth="1"/>
    <col min="11530" max="11768" width="7.85546875" style="53"/>
    <col min="11769" max="11769" width="9.140625" style="53" customWidth="1"/>
    <col min="11770" max="11770" width="54.42578125" style="53" customWidth="1"/>
    <col min="11771" max="11775" width="14.85546875" style="53" customWidth="1"/>
    <col min="11776" max="11776" width="31.28515625" style="53" customWidth="1"/>
    <col min="11777" max="11777" width="16.28515625" style="53" customWidth="1"/>
    <col min="11778" max="11782" width="9.140625" style="53" customWidth="1"/>
    <col min="11783" max="11783" width="33.140625" style="53" customWidth="1"/>
    <col min="11784" max="11784" width="42.28515625" style="53" customWidth="1"/>
    <col min="11785" max="11785" width="61.28515625" style="53" customWidth="1"/>
    <col min="11786" max="12024" width="7.85546875" style="53"/>
    <col min="12025" max="12025" width="9.140625" style="53" customWidth="1"/>
    <col min="12026" max="12026" width="54.42578125" style="53" customWidth="1"/>
    <col min="12027" max="12031" width="14.85546875" style="53" customWidth="1"/>
    <col min="12032" max="12032" width="31.28515625" style="53" customWidth="1"/>
    <col min="12033" max="12033" width="16.28515625" style="53" customWidth="1"/>
    <col min="12034" max="12038" width="9.140625" style="53" customWidth="1"/>
    <col min="12039" max="12039" width="33.140625" style="53" customWidth="1"/>
    <col min="12040" max="12040" width="42.28515625" style="53" customWidth="1"/>
    <col min="12041" max="12041" width="61.28515625" style="53" customWidth="1"/>
    <col min="12042" max="12280" width="7.85546875" style="53"/>
    <col min="12281" max="12281" width="9.140625" style="53" customWidth="1"/>
    <col min="12282" max="12282" width="54.42578125" style="53" customWidth="1"/>
    <col min="12283" max="12287" width="14.85546875" style="53" customWidth="1"/>
    <col min="12288" max="12288" width="31.28515625" style="53" customWidth="1"/>
    <col min="12289" max="12289" width="16.28515625" style="53" customWidth="1"/>
    <col min="12290" max="12294" width="9.140625" style="53" customWidth="1"/>
    <col min="12295" max="12295" width="33.140625" style="53" customWidth="1"/>
    <col min="12296" max="12296" width="42.28515625" style="53" customWidth="1"/>
    <col min="12297" max="12297" width="61.28515625" style="53" customWidth="1"/>
    <col min="12298" max="12536" width="7.85546875" style="53"/>
    <col min="12537" max="12537" width="9.140625" style="53" customWidth="1"/>
    <col min="12538" max="12538" width="54.42578125" style="53" customWidth="1"/>
    <col min="12539" max="12543" width="14.85546875" style="53" customWidth="1"/>
    <col min="12544" max="12544" width="31.28515625" style="53" customWidth="1"/>
    <col min="12545" max="12545" width="16.28515625" style="53" customWidth="1"/>
    <col min="12546" max="12550" width="9.140625" style="53" customWidth="1"/>
    <col min="12551" max="12551" width="33.140625" style="53" customWidth="1"/>
    <col min="12552" max="12552" width="42.28515625" style="53" customWidth="1"/>
    <col min="12553" max="12553" width="61.28515625" style="53" customWidth="1"/>
    <col min="12554" max="12792" width="7.85546875" style="53"/>
    <col min="12793" max="12793" width="9.140625" style="53" customWidth="1"/>
    <col min="12794" max="12794" width="54.42578125" style="53" customWidth="1"/>
    <col min="12795" max="12799" width="14.85546875" style="53" customWidth="1"/>
    <col min="12800" max="12800" width="31.28515625" style="53" customWidth="1"/>
    <col min="12801" max="12801" width="16.28515625" style="53" customWidth="1"/>
    <col min="12802" max="12806" width="9.140625" style="53" customWidth="1"/>
    <col min="12807" max="12807" width="33.140625" style="53" customWidth="1"/>
    <col min="12808" max="12808" width="42.28515625" style="53" customWidth="1"/>
    <col min="12809" max="12809" width="61.28515625" style="53" customWidth="1"/>
    <col min="12810" max="13048" width="7.85546875" style="53"/>
    <col min="13049" max="13049" width="9.140625" style="53" customWidth="1"/>
    <col min="13050" max="13050" width="54.42578125" style="53" customWidth="1"/>
    <col min="13051" max="13055" width="14.85546875" style="53" customWidth="1"/>
    <col min="13056" max="13056" width="31.28515625" style="53" customWidth="1"/>
    <col min="13057" max="13057" width="16.28515625" style="53" customWidth="1"/>
    <col min="13058" max="13062" width="9.140625" style="53" customWidth="1"/>
    <col min="13063" max="13063" width="33.140625" style="53" customWidth="1"/>
    <col min="13064" max="13064" width="42.28515625" style="53" customWidth="1"/>
    <col min="13065" max="13065" width="61.28515625" style="53" customWidth="1"/>
    <col min="13066" max="13304" width="7.85546875" style="53"/>
    <col min="13305" max="13305" width="9.140625" style="53" customWidth="1"/>
    <col min="13306" max="13306" width="54.42578125" style="53" customWidth="1"/>
    <col min="13307" max="13311" width="14.85546875" style="53" customWidth="1"/>
    <col min="13312" max="13312" width="31.28515625" style="53" customWidth="1"/>
    <col min="13313" max="13313" width="16.28515625" style="53" customWidth="1"/>
    <col min="13314" max="13318" width="9.140625" style="53" customWidth="1"/>
    <col min="13319" max="13319" width="33.140625" style="53" customWidth="1"/>
    <col min="13320" max="13320" width="42.28515625" style="53" customWidth="1"/>
    <col min="13321" max="13321" width="61.28515625" style="53" customWidth="1"/>
    <col min="13322" max="13560" width="7.85546875" style="53"/>
    <col min="13561" max="13561" width="9.140625" style="53" customWidth="1"/>
    <col min="13562" max="13562" width="54.42578125" style="53" customWidth="1"/>
    <col min="13563" max="13567" width="14.85546875" style="53" customWidth="1"/>
    <col min="13568" max="13568" width="31.28515625" style="53" customWidth="1"/>
    <col min="13569" max="13569" width="16.28515625" style="53" customWidth="1"/>
    <col min="13570" max="13574" width="9.140625" style="53" customWidth="1"/>
    <col min="13575" max="13575" width="33.140625" style="53" customWidth="1"/>
    <col min="13576" max="13576" width="42.28515625" style="53" customWidth="1"/>
    <col min="13577" max="13577" width="61.28515625" style="53" customWidth="1"/>
    <col min="13578" max="13816" width="7.85546875" style="53"/>
    <col min="13817" max="13817" width="9.140625" style="53" customWidth="1"/>
    <col min="13818" max="13818" width="54.42578125" style="53" customWidth="1"/>
    <col min="13819" max="13823" width="14.85546875" style="53" customWidth="1"/>
    <col min="13824" max="13824" width="31.28515625" style="53" customWidth="1"/>
    <col min="13825" max="13825" width="16.28515625" style="53" customWidth="1"/>
    <col min="13826" max="13830" width="9.140625" style="53" customWidth="1"/>
    <col min="13831" max="13831" width="33.140625" style="53" customWidth="1"/>
    <col min="13832" max="13832" width="42.28515625" style="53" customWidth="1"/>
    <col min="13833" max="13833" width="61.28515625" style="53" customWidth="1"/>
    <col min="13834" max="14072" width="7.85546875" style="53"/>
    <col min="14073" max="14073" width="9.140625" style="53" customWidth="1"/>
    <col min="14074" max="14074" width="54.42578125" style="53" customWidth="1"/>
    <col min="14075" max="14079" width="14.85546875" style="53" customWidth="1"/>
    <col min="14080" max="14080" width="31.28515625" style="53" customWidth="1"/>
    <col min="14081" max="14081" width="16.28515625" style="53" customWidth="1"/>
    <col min="14082" max="14086" width="9.140625" style="53" customWidth="1"/>
    <col min="14087" max="14087" width="33.140625" style="53" customWidth="1"/>
    <col min="14088" max="14088" width="42.28515625" style="53" customWidth="1"/>
    <col min="14089" max="14089" width="61.28515625" style="53" customWidth="1"/>
    <col min="14090" max="14328" width="7.85546875" style="53"/>
    <col min="14329" max="14329" width="9.140625" style="53" customWidth="1"/>
    <col min="14330" max="14330" width="54.42578125" style="53" customWidth="1"/>
    <col min="14331" max="14335" width="14.85546875" style="53" customWidth="1"/>
    <col min="14336" max="14336" width="31.28515625" style="53" customWidth="1"/>
    <col min="14337" max="14337" width="16.28515625" style="53" customWidth="1"/>
    <col min="14338" max="14342" width="9.140625" style="53" customWidth="1"/>
    <col min="14343" max="14343" width="33.140625" style="53" customWidth="1"/>
    <col min="14344" max="14344" width="42.28515625" style="53" customWidth="1"/>
    <col min="14345" max="14345" width="61.28515625" style="53" customWidth="1"/>
    <col min="14346" max="14584" width="7.85546875" style="53"/>
    <col min="14585" max="14585" width="9.140625" style="53" customWidth="1"/>
    <col min="14586" max="14586" width="54.42578125" style="53" customWidth="1"/>
    <col min="14587" max="14591" width="14.85546875" style="53" customWidth="1"/>
    <col min="14592" max="14592" width="31.28515625" style="53" customWidth="1"/>
    <col min="14593" max="14593" width="16.28515625" style="53" customWidth="1"/>
    <col min="14594" max="14598" width="9.140625" style="53" customWidth="1"/>
    <col min="14599" max="14599" width="33.140625" style="53" customWidth="1"/>
    <col min="14600" max="14600" width="42.28515625" style="53" customWidth="1"/>
    <col min="14601" max="14601" width="61.28515625" style="53" customWidth="1"/>
    <col min="14602" max="14840" width="7.85546875" style="53"/>
    <col min="14841" max="14841" width="9.140625" style="53" customWidth="1"/>
    <col min="14842" max="14842" width="54.42578125" style="53" customWidth="1"/>
    <col min="14843" max="14847" width="14.85546875" style="53" customWidth="1"/>
    <col min="14848" max="14848" width="31.28515625" style="53" customWidth="1"/>
    <col min="14849" max="14849" width="16.28515625" style="53" customWidth="1"/>
    <col min="14850" max="14854" width="9.140625" style="53" customWidth="1"/>
    <col min="14855" max="14855" width="33.140625" style="53" customWidth="1"/>
    <col min="14856" max="14856" width="42.28515625" style="53" customWidth="1"/>
    <col min="14857" max="14857" width="61.28515625" style="53" customWidth="1"/>
    <col min="14858" max="15096" width="7.85546875" style="53"/>
    <col min="15097" max="15097" width="9.140625" style="53" customWidth="1"/>
    <col min="15098" max="15098" width="54.42578125" style="53" customWidth="1"/>
    <col min="15099" max="15103" width="14.85546875" style="53" customWidth="1"/>
    <col min="15104" max="15104" width="31.28515625" style="53" customWidth="1"/>
    <col min="15105" max="15105" width="16.28515625" style="53" customWidth="1"/>
    <col min="15106" max="15110" width="9.140625" style="53" customWidth="1"/>
    <col min="15111" max="15111" width="33.140625" style="53" customWidth="1"/>
    <col min="15112" max="15112" width="42.28515625" style="53" customWidth="1"/>
    <col min="15113" max="15113" width="61.28515625" style="53" customWidth="1"/>
    <col min="15114" max="15352" width="7.85546875" style="53"/>
    <col min="15353" max="15353" width="9.140625" style="53" customWidth="1"/>
    <col min="15354" max="15354" width="54.42578125" style="53" customWidth="1"/>
    <col min="15355" max="15359" width="14.85546875" style="53" customWidth="1"/>
    <col min="15360" max="15360" width="31.28515625" style="53" customWidth="1"/>
    <col min="15361" max="15361" width="16.28515625" style="53" customWidth="1"/>
    <col min="15362" max="15366" width="9.140625" style="53" customWidth="1"/>
    <col min="15367" max="15367" width="33.140625" style="53" customWidth="1"/>
    <col min="15368" max="15368" width="42.28515625" style="53" customWidth="1"/>
    <col min="15369" max="15369" width="61.28515625" style="53" customWidth="1"/>
    <col min="15370" max="15608" width="7.85546875" style="53"/>
    <col min="15609" max="15609" width="9.140625" style="53" customWidth="1"/>
    <col min="15610" max="15610" width="54.42578125" style="53" customWidth="1"/>
    <col min="15611" max="15615" width="14.85546875" style="53" customWidth="1"/>
    <col min="15616" max="15616" width="31.28515625" style="53" customWidth="1"/>
    <col min="15617" max="15617" width="16.28515625" style="53" customWidth="1"/>
    <col min="15618" max="15622" width="9.140625" style="53" customWidth="1"/>
    <col min="15623" max="15623" width="33.140625" style="53" customWidth="1"/>
    <col min="15624" max="15624" width="42.28515625" style="53" customWidth="1"/>
    <col min="15625" max="15625" width="61.28515625" style="53" customWidth="1"/>
    <col min="15626" max="15864" width="7.85546875" style="53"/>
    <col min="15865" max="15865" width="9.140625" style="53" customWidth="1"/>
    <col min="15866" max="15866" width="54.42578125" style="53" customWidth="1"/>
    <col min="15867" max="15871" width="14.85546875" style="53" customWidth="1"/>
    <col min="15872" max="15872" width="31.28515625" style="53" customWidth="1"/>
    <col min="15873" max="15873" width="16.28515625" style="53" customWidth="1"/>
    <col min="15874" max="15878" width="9.140625" style="53" customWidth="1"/>
    <col min="15879" max="15879" width="33.140625" style="53" customWidth="1"/>
    <col min="15880" max="15880" width="42.28515625" style="53" customWidth="1"/>
    <col min="15881" max="15881" width="61.28515625" style="53" customWidth="1"/>
    <col min="15882" max="16120" width="7.85546875" style="53"/>
    <col min="16121" max="16121" width="9.140625" style="53" customWidth="1"/>
    <col min="16122" max="16122" width="54.42578125" style="53" customWidth="1"/>
    <col min="16123" max="16127" width="14.85546875" style="53" customWidth="1"/>
    <col min="16128" max="16128" width="31.28515625" style="53" customWidth="1"/>
    <col min="16129" max="16129" width="16.28515625" style="53" customWidth="1"/>
    <col min="16130" max="16134" width="9.140625" style="53" customWidth="1"/>
    <col min="16135" max="16135" width="33.140625" style="53" customWidth="1"/>
    <col min="16136" max="16136" width="42.28515625" style="53" customWidth="1"/>
    <col min="16137" max="16137" width="61.28515625" style="53" customWidth="1"/>
    <col min="16138" max="16384" width="7.85546875" style="53"/>
  </cols>
  <sheetData>
    <row r="1" spans="1:15" ht="15.75" customHeight="1" x14ac:dyDescent="0.25">
      <c r="A1" s="194" t="str">
        <f>+TỔNG!A1</f>
        <v>HỘI ĐỒNG NHÂN DÂN</v>
      </c>
      <c r="B1" s="194"/>
      <c r="C1" s="194"/>
      <c r="D1" s="194"/>
      <c r="E1" s="194"/>
      <c r="F1" s="195" t="s">
        <v>0</v>
      </c>
      <c r="G1" s="195"/>
      <c r="H1" s="195"/>
      <c r="I1" s="195"/>
      <c r="J1" s="195"/>
      <c r="K1" s="195"/>
      <c r="L1" s="195"/>
      <c r="M1" s="195"/>
      <c r="N1" s="195"/>
      <c r="O1" s="195"/>
    </row>
    <row r="2" spans="1:15" ht="15.75" customHeight="1" x14ac:dyDescent="0.25">
      <c r="A2" s="195" t="str">
        <f>+TỔNG!A2</f>
        <v>TỈNH HÀ TĨNH</v>
      </c>
      <c r="B2" s="195"/>
      <c r="C2" s="195"/>
      <c r="D2" s="195"/>
      <c r="E2" s="195"/>
      <c r="F2" s="195" t="s">
        <v>1</v>
      </c>
      <c r="G2" s="195"/>
      <c r="H2" s="195"/>
      <c r="I2" s="195"/>
      <c r="J2" s="195"/>
      <c r="K2" s="195"/>
      <c r="L2" s="195"/>
      <c r="M2" s="195"/>
      <c r="N2" s="195"/>
      <c r="O2" s="195"/>
    </row>
    <row r="3" spans="1:15" x14ac:dyDescent="0.25">
      <c r="A3" s="196"/>
      <c r="B3" s="196"/>
      <c r="C3" s="196"/>
      <c r="D3" s="196"/>
      <c r="E3" s="196"/>
      <c r="F3" s="196"/>
      <c r="G3" s="196"/>
      <c r="H3" s="196"/>
      <c r="I3" s="196"/>
      <c r="J3" s="196"/>
      <c r="K3" s="196"/>
      <c r="L3" s="196"/>
      <c r="M3" s="196"/>
      <c r="N3" s="196"/>
      <c r="O3" s="196"/>
    </row>
    <row r="4" spans="1:15" s="136" customFormat="1" x14ac:dyDescent="0.25">
      <c r="A4" s="206" t="s">
        <v>135</v>
      </c>
      <c r="B4" s="206"/>
      <c r="C4" s="206"/>
      <c r="D4" s="206"/>
      <c r="E4" s="206"/>
      <c r="F4" s="206"/>
      <c r="G4" s="206"/>
      <c r="H4" s="206"/>
      <c r="I4" s="206"/>
      <c r="J4" s="206"/>
      <c r="K4" s="206"/>
      <c r="L4" s="206"/>
      <c r="M4" s="206"/>
      <c r="N4" s="206"/>
      <c r="O4" s="206"/>
    </row>
    <row r="5" spans="1:15" s="136" customFormat="1" ht="18.75" customHeight="1" x14ac:dyDescent="0.25">
      <c r="A5" s="207" t="str">
        <f>+TỔNG!A5</f>
        <v>(Kèm theo Nghị quyết số:…./NQ-HĐND ngày …./10/2021 của Hội đồng nhân dân tỉnh)</v>
      </c>
      <c r="B5" s="207"/>
      <c r="C5" s="207"/>
      <c r="D5" s="207"/>
      <c r="E5" s="207"/>
      <c r="F5" s="207"/>
      <c r="G5" s="207"/>
      <c r="H5" s="207"/>
      <c r="I5" s="207"/>
      <c r="J5" s="207"/>
      <c r="K5" s="207"/>
      <c r="L5" s="207"/>
      <c r="M5" s="207"/>
      <c r="N5" s="207"/>
      <c r="O5" s="207"/>
    </row>
    <row r="6" spans="1:15" ht="15" customHeight="1" x14ac:dyDescent="0.25">
      <c r="A6" s="208"/>
      <c r="B6" s="208"/>
      <c r="C6" s="208"/>
      <c r="D6" s="208"/>
      <c r="E6" s="208"/>
      <c r="F6" s="208"/>
      <c r="G6" s="208"/>
      <c r="H6" s="208"/>
      <c r="I6" s="208"/>
      <c r="J6" s="208"/>
      <c r="K6" s="208"/>
      <c r="L6" s="208"/>
      <c r="M6" s="208"/>
      <c r="N6" s="208"/>
      <c r="O6" s="208"/>
    </row>
    <row r="7" spans="1:15" s="49" customFormat="1" ht="20.25" customHeight="1" x14ac:dyDescent="0.25">
      <c r="A7" s="200" t="s">
        <v>2</v>
      </c>
      <c r="B7" s="198" t="s">
        <v>3</v>
      </c>
      <c r="C7" s="198" t="s">
        <v>4</v>
      </c>
      <c r="D7" s="198" t="s">
        <v>5</v>
      </c>
      <c r="E7" s="198"/>
      <c r="F7" s="198"/>
      <c r="G7" s="198"/>
      <c r="H7" s="198" t="s">
        <v>40</v>
      </c>
      <c r="I7" s="198" t="s">
        <v>6</v>
      </c>
      <c r="J7" s="198" t="s">
        <v>7</v>
      </c>
      <c r="K7" s="198"/>
      <c r="L7" s="198"/>
      <c r="M7" s="198"/>
      <c r="N7" s="198"/>
      <c r="O7" s="198" t="s">
        <v>8</v>
      </c>
    </row>
    <row r="8" spans="1:15" s="49" customFormat="1" ht="78.75" customHeight="1" x14ac:dyDescent="0.25">
      <c r="A8" s="200"/>
      <c r="B8" s="198"/>
      <c r="C8" s="198"/>
      <c r="D8" s="47" t="s">
        <v>9</v>
      </c>
      <c r="E8" s="47" t="s">
        <v>10</v>
      </c>
      <c r="F8" s="47" t="s">
        <v>11</v>
      </c>
      <c r="G8" s="47" t="s">
        <v>12</v>
      </c>
      <c r="H8" s="198"/>
      <c r="I8" s="198"/>
      <c r="J8" s="143" t="s">
        <v>13</v>
      </c>
      <c r="K8" s="143" t="s">
        <v>14</v>
      </c>
      <c r="L8" s="143" t="s">
        <v>15</v>
      </c>
      <c r="M8" s="143" t="s">
        <v>16</v>
      </c>
      <c r="N8" s="143" t="str">
        <f>+[1]TỔNG!N8</f>
        <v>Ứng trước của DN và XH hoá</v>
      </c>
      <c r="O8" s="198"/>
    </row>
    <row r="9" spans="1:15" s="50" customFormat="1" ht="38.25" x14ac:dyDescent="0.25">
      <c r="A9" s="3">
        <v>-1</v>
      </c>
      <c r="B9" s="3">
        <v>-2</v>
      </c>
      <c r="C9" s="3" t="s">
        <v>17</v>
      </c>
      <c r="D9" s="3">
        <v>-4</v>
      </c>
      <c r="E9" s="3">
        <v>-5</v>
      </c>
      <c r="F9" s="3">
        <v>-6</v>
      </c>
      <c r="G9" s="3">
        <v>-7</v>
      </c>
      <c r="H9" s="3">
        <v>-8</v>
      </c>
      <c r="I9" s="3" t="s">
        <v>39</v>
      </c>
      <c r="J9" s="3">
        <v>-10</v>
      </c>
      <c r="K9" s="3">
        <v>-11</v>
      </c>
      <c r="L9" s="3">
        <v>-12</v>
      </c>
      <c r="M9" s="3">
        <v>-13</v>
      </c>
      <c r="N9" s="3">
        <v>-14</v>
      </c>
      <c r="O9" s="3">
        <v>-15</v>
      </c>
    </row>
    <row r="10" spans="1:15" x14ac:dyDescent="0.25">
      <c r="A10" s="20" t="s">
        <v>93</v>
      </c>
      <c r="B10" s="51" t="s">
        <v>94</v>
      </c>
      <c r="C10" s="5">
        <f>+C11</f>
        <v>33</v>
      </c>
      <c r="D10" s="5">
        <f t="shared" ref="D10:N10" si="0">+D11</f>
        <v>33</v>
      </c>
      <c r="E10" s="5">
        <f t="shared" si="0"/>
        <v>0</v>
      </c>
      <c r="F10" s="5">
        <f t="shared" si="0"/>
        <v>0</v>
      </c>
      <c r="G10" s="5">
        <f t="shared" si="0"/>
        <v>0</v>
      </c>
      <c r="H10" s="5"/>
      <c r="I10" s="5">
        <f t="shared" si="0"/>
        <v>65</v>
      </c>
      <c r="J10" s="5">
        <f t="shared" si="0"/>
        <v>0</v>
      </c>
      <c r="K10" s="5">
        <f t="shared" si="0"/>
        <v>0</v>
      </c>
      <c r="L10" s="5">
        <f t="shared" si="0"/>
        <v>0</v>
      </c>
      <c r="M10" s="5">
        <f t="shared" si="0"/>
        <v>0</v>
      </c>
      <c r="N10" s="52">
        <f t="shared" si="0"/>
        <v>65</v>
      </c>
      <c r="O10" s="29"/>
    </row>
    <row r="11" spans="1:15" ht="148.5" customHeight="1" x14ac:dyDescent="0.25">
      <c r="A11" s="19">
        <v>1</v>
      </c>
      <c r="B11" s="54" t="s">
        <v>95</v>
      </c>
      <c r="C11" s="9">
        <v>33</v>
      </c>
      <c r="D11" s="9">
        <v>33</v>
      </c>
      <c r="E11" s="9"/>
      <c r="F11" s="9"/>
      <c r="G11" s="9"/>
      <c r="H11" s="55" t="s">
        <v>96</v>
      </c>
      <c r="I11" s="9">
        <f>+SUM(J11:N11)</f>
        <v>65</v>
      </c>
      <c r="J11" s="9"/>
      <c r="K11" s="9"/>
      <c r="L11" s="9"/>
      <c r="M11" s="9"/>
      <c r="N11" s="56">
        <v>65</v>
      </c>
      <c r="O11" s="4" t="s">
        <v>113</v>
      </c>
    </row>
    <row r="12" spans="1:15" ht="28.5" x14ac:dyDescent="0.25">
      <c r="A12" s="20" t="s">
        <v>19</v>
      </c>
      <c r="B12" s="51" t="s">
        <v>97</v>
      </c>
      <c r="C12" s="5">
        <f>+C13</f>
        <v>1.3</v>
      </c>
      <c r="D12" s="5">
        <f t="shared" ref="D12:N12" si="1">+D13</f>
        <v>1.04</v>
      </c>
      <c r="E12" s="5">
        <f t="shared" si="1"/>
        <v>0</v>
      </c>
      <c r="F12" s="5">
        <f t="shared" si="1"/>
        <v>0</v>
      </c>
      <c r="G12" s="5">
        <f t="shared" si="1"/>
        <v>0.26</v>
      </c>
      <c r="H12" s="5"/>
      <c r="I12" s="5">
        <f t="shared" si="1"/>
        <v>2.1</v>
      </c>
      <c r="J12" s="5">
        <f t="shared" si="1"/>
        <v>0</v>
      </c>
      <c r="K12" s="5">
        <f t="shared" si="1"/>
        <v>2.1</v>
      </c>
      <c r="L12" s="5">
        <f t="shared" si="1"/>
        <v>0</v>
      </c>
      <c r="M12" s="5">
        <f t="shared" si="1"/>
        <v>0</v>
      </c>
      <c r="N12" s="52">
        <f t="shared" si="1"/>
        <v>0</v>
      </c>
      <c r="O12" s="29"/>
    </row>
    <row r="13" spans="1:15" ht="89.25" x14ac:dyDescent="0.25">
      <c r="A13" s="19">
        <v>1</v>
      </c>
      <c r="B13" s="54" t="s">
        <v>98</v>
      </c>
      <c r="C13" s="9">
        <v>1.3</v>
      </c>
      <c r="D13" s="9">
        <v>1.04</v>
      </c>
      <c r="E13" s="9"/>
      <c r="F13" s="9"/>
      <c r="G13" s="9">
        <v>0.26</v>
      </c>
      <c r="H13" s="55" t="s">
        <v>99</v>
      </c>
      <c r="I13" s="9">
        <f>+SUM(J13:N13)</f>
        <v>2.1</v>
      </c>
      <c r="J13" s="9"/>
      <c r="K13" s="57">
        <v>2.1</v>
      </c>
      <c r="L13" s="9"/>
      <c r="M13" s="58"/>
      <c r="N13" s="56"/>
      <c r="O13" s="161" t="s">
        <v>118</v>
      </c>
    </row>
    <row r="14" spans="1:15" s="59" customFormat="1" ht="25.5" customHeight="1" x14ac:dyDescent="0.25">
      <c r="A14" s="20">
        <f>+A13+A11</f>
        <v>2</v>
      </c>
      <c r="B14" s="22" t="s">
        <v>107</v>
      </c>
      <c r="C14" s="5">
        <f>+C10+C12</f>
        <v>34.299999999999997</v>
      </c>
      <c r="D14" s="5">
        <f t="shared" ref="D14:N14" si="2">+D10+D12</f>
        <v>34.04</v>
      </c>
      <c r="E14" s="5">
        <f t="shared" si="2"/>
        <v>0</v>
      </c>
      <c r="F14" s="5">
        <f t="shared" si="2"/>
        <v>0</v>
      </c>
      <c r="G14" s="5">
        <f t="shared" si="2"/>
        <v>0.26</v>
      </c>
      <c r="H14" s="5"/>
      <c r="I14" s="5">
        <f t="shared" si="2"/>
        <v>67.099999999999994</v>
      </c>
      <c r="J14" s="5">
        <f t="shared" si="2"/>
        <v>0</v>
      </c>
      <c r="K14" s="5">
        <f t="shared" si="2"/>
        <v>2.1</v>
      </c>
      <c r="L14" s="5">
        <f t="shared" si="2"/>
        <v>0</v>
      </c>
      <c r="M14" s="5">
        <f t="shared" si="2"/>
        <v>0</v>
      </c>
      <c r="N14" s="52">
        <f t="shared" si="2"/>
        <v>65</v>
      </c>
      <c r="O14" s="7"/>
    </row>
    <row r="15" spans="1:15" x14ac:dyDescent="0.25">
      <c r="C15" s="138"/>
    </row>
    <row r="17" spans="12:17" ht="12.75" customHeight="1" x14ac:dyDescent="0.25">
      <c r="L17" s="205" t="str">
        <f>+TỔNG!K19</f>
        <v>HỘI ĐỒNG NHÂN DÂN TỈNH HÀ TĨNH</v>
      </c>
      <c r="M17" s="205"/>
      <c r="N17" s="205"/>
      <c r="O17" s="205"/>
      <c r="P17" s="141"/>
      <c r="Q17" s="141"/>
    </row>
  </sheetData>
  <mergeCells count="18">
    <mergeCell ref="O7:O8"/>
    <mergeCell ref="L17:O17"/>
    <mergeCell ref="A4:O4"/>
    <mergeCell ref="A5:O5"/>
    <mergeCell ref="A6:O6"/>
    <mergeCell ref="A7:A8"/>
    <mergeCell ref="B7:B8"/>
    <mergeCell ref="C7:C8"/>
    <mergeCell ref="D7:G7"/>
    <mergeCell ref="H7:H8"/>
    <mergeCell ref="I7:I8"/>
    <mergeCell ref="J7:N7"/>
    <mergeCell ref="A1:E1"/>
    <mergeCell ref="F1:O1"/>
    <mergeCell ref="A2:E2"/>
    <mergeCell ref="F2:O2"/>
    <mergeCell ref="A3:E3"/>
    <mergeCell ref="F3:O3"/>
  </mergeCells>
  <pageMargins left="0.25" right="0.2" top="0.25" bottom="0.25" header="0.3" footer="0.3"/>
  <pageSetup paperSize="9"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5"/>
  <sheetViews>
    <sheetView tabSelected="1" workbookViewId="0">
      <selection activeCell="D8" sqref="D8"/>
    </sheetView>
  </sheetViews>
  <sheetFormatPr defaultColWidth="7.85546875" defaultRowHeight="15" x14ac:dyDescent="0.25"/>
  <cols>
    <col min="1" max="1" width="4.42578125" style="53" bestFit="1" customWidth="1"/>
    <col min="2" max="2" width="25.7109375" style="137" customWidth="1"/>
    <col min="3" max="3" width="9.42578125" style="53" customWidth="1"/>
    <col min="4" max="4" width="7.5703125" style="139" customWidth="1"/>
    <col min="5" max="5" width="4.7109375" style="139" bestFit="1" customWidth="1"/>
    <col min="6" max="6" width="4.85546875" style="139" bestFit="1" customWidth="1"/>
    <col min="7" max="7" width="5.85546875" style="139" customWidth="1"/>
    <col min="8" max="8" width="10.7109375" style="137" customWidth="1"/>
    <col min="9" max="9" width="9.85546875" style="168" customWidth="1"/>
    <col min="10" max="10" width="5" style="53" customWidth="1"/>
    <col min="11" max="11" width="6" style="53" customWidth="1"/>
    <col min="12" max="12" width="7" style="53" customWidth="1"/>
    <col min="13" max="13" width="6" style="53" customWidth="1"/>
    <col min="14" max="14" width="6.85546875" style="53" customWidth="1"/>
    <col min="15" max="15" width="27.140625" style="137" customWidth="1"/>
    <col min="16" max="246" width="7.85546875" style="53"/>
    <col min="247" max="247" width="9.140625" style="53" customWidth="1"/>
    <col min="248" max="248" width="54.42578125" style="53" customWidth="1"/>
    <col min="249" max="253" width="14.85546875" style="53" customWidth="1"/>
    <col min="254" max="254" width="31.28515625" style="53" customWidth="1"/>
    <col min="255" max="255" width="16.28515625" style="53" customWidth="1"/>
    <col min="256" max="260" width="9.140625" style="53" customWidth="1"/>
    <col min="261" max="261" width="33.140625" style="53" customWidth="1"/>
    <col min="262" max="262" width="42.28515625" style="53" customWidth="1"/>
    <col min="263" max="263" width="61.28515625" style="53" customWidth="1"/>
    <col min="264" max="502" width="7.85546875" style="53"/>
    <col min="503" max="503" width="9.140625" style="53" customWidth="1"/>
    <col min="504" max="504" width="54.42578125" style="53" customWidth="1"/>
    <col min="505" max="509" width="14.85546875" style="53" customWidth="1"/>
    <col min="510" max="510" width="31.28515625" style="53" customWidth="1"/>
    <col min="511" max="511" width="16.28515625" style="53" customWidth="1"/>
    <col min="512" max="516" width="9.140625" style="53" customWidth="1"/>
    <col min="517" max="517" width="33.140625" style="53" customWidth="1"/>
    <col min="518" max="518" width="42.28515625" style="53" customWidth="1"/>
    <col min="519" max="519" width="61.28515625" style="53" customWidth="1"/>
    <col min="520" max="758" width="7.85546875" style="53"/>
    <col min="759" max="759" width="9.140625" style="53" customWidth="1"/>
    <col min="760" max="760" width="54.42578125" style="53" customWidth="1"/>
    <col min="761" max="765" width="14.85546875" style="53" customWidth="1"/>
    <col min="766" max="766" width="31.28515625" style="53" customWidth="1"/>
    <col min="767" max="767" width="16.28515625" style="53" customWidth="1"/>
    <col min="768" max="772" width="9.140625" style="53" customWidth="1"/>
    <col min="773" max="773" width="33.140625" style="53" customWidth="1"/>
    <col min="774" max="774" width="42.28515625" style="53" customWidth="1"/>
    <col min="775" max="775" width="61.28515625" style="53" customWidth="1"/>
    <col min="776" max="1014" width="7.85546875" style="53"/>
    <col min="1015" max="1015" width="9.140625" style="53" customWidth="1"/>
    <col min="1016" max="1016" width="54.42578125" style="53" customWidth="1"/>
    <col min="1017" max="1021" width="14.85546875" style="53" customWidth="1"/>
    <col min="1022" max="1022" width="31.28515625" style="53" customWidth="1"/>
    <col min="1023" max="1023" width="16.28515625" style="53" customWidth="1"/>
    <col min="1024" max="1028" width="9.140625" style="53" customWidth="1"/>
    <col min="1029" max="1029" width="33.140625" style="53" customWidth="1"/>
    <col min="1030" max="1030" width="42.28515625" style="53" customWidth="1"/>
    <col min="1031" max="1031" width="61.28515625" style="53" customWidth="1"/>
    <col min="1032" max="1270" width="7.85546875" style="53"/>
    <col min="1271" max="1271" width="9.140625" style="53" customWidth="1"/>
    <col min="1272" max="1272" width="54.42578125" style="53" customWidth="1"/>
    <col min="1273" max="1277" width="14.85546875" style="53" customWidth="1"/>
    <col min="1278" max="1278" width="31.28515625" style="53" customWidth="1"/>
    <col min="1279" max="1279" width="16.28515625" style="53" customWidth="1"/>
    <col min="1280" max="1284" width="9.140625" style="53" customWidth="1"/>
    <col min="1285" max="1285" width="33.140625" style="53" customWidth="1"/>
    <col min="1286" max="1286" width="42.28515625" style="53" customWidth="1"/>
    <col min="1287" max="1287" width="61.28515625" style="53" customWidth="1"/>
    <col min="1288" max="1526" width="7.85546875" style="53"/>
    <col min="1527" max="1527" width="9.140625" style="53" customWidth="1"/>
    <col min="1528" max="1528" width="54.42578125" style="53" customWidth="1"/>
    <col min="1529" max="1533" width="14.85546875" style="53" customWidth="1"/>
    <col min="1534" max="1534" width="31.28515625" style="53" customWidth="1"/>
    <col min="1535" max="1535" width="16.28515625" style="53" customWidth="1"/>
    <col min="1536" max="1540" width="9.140625" style="53" customWidth="1"/>
    <col min="1541" max="1541" width="33.140625" style="53" customWidth="1"/>
    <col min="1542" max="1542" width="42.28515625" style="53" customWidth="1"/>
    <col min="1543" max="1543" width="61.28515625" style="53" customWidth="1"/>
    <col min="1544" max="1782" width="7.85546875" style="53"/>
    <col min="1783" max="1783" width="9.140625" style="53" customWidth="1"/>
    <col min="1784" max="1784" width="54.42578125" style="53" customWidth="1"/>
    <col min="1785" max="1789" width="14.85546875" style="53" customWidth="1"/>
    <col min="1790" max="1790" width="31.28515625" style="53" customWidth="1"/>
    <col min="1791" max="1791" width="16.28515625" style="53" customWidth="1"/>
    <col min="1792" max="1796" width="9.140625" style="53" customWidth="1"/>
    <col min="1797" max="1797" width="33.140625" style="53" customWidth="1"/>
    <col min="1798" max="1798" width="42.28515625" style="53" customWidth="1"/>
    <col min="1799" max="1799" width="61.28515625" style="53" customWidth="1"/>
    <col min="1800" max="2038" width="7.85546875" style="53"/>
    <col min="2039" max="2039" width="9.140625" style="53" customWidth="1"/>
    <col min="2040" max="2040" width="54.42578125" style="53" customWidth="1"/>
    <col min="2041" max="2045" width="14.85546875" style="53" customWidth="1"/>
    <col min="2046" max="2046" width="31.28515625" style="53" customWidth="1"/>
    <col min="2047" max="2047" width="16.28515625" style="53" customWidth="1"/>
    <col min="2048" max="2052" width="9.140625" style="53" customWidth="1"/>
    <col min="2053" max="2053" width="33.140625" style="53" customWidth="1"/>
    <col min="2054" max="2054" width="42.28515625" style="53" customWidth="1"/>
    <col min="2055" max="2055" width="61.28515625" style="53" customWidth="1"/>
    <col min="2056" max="2294" width="7.85546875" style="53"/>
    <col min="2295" max="2295" width="9.140625" style="53" customWidth="1"/>
    <col min="2296" max="2296" width="54.42578125" style="53" customWidth="1"/>
    <col min="2297" max="2301" width="14.85546875" style="53" customWidth="1"/>
    <col min="2302" max="2302" width="31.28515625" style="53" customWidth="1"/>
    <col min="2303" max="2303" width="16.28515625" style="53" customWidth="1"/>
    <col min="2304" max="2308" width="9.140625" style="53" customWidth="1"/>
    <col min="2309" max="2309" width="33.140625" style="53" customWidth="1"/>
    <col min="2310" max="2310" width="42.28515625" style="53" customWidth="1"/>
    <col min="2311" max="2311" width="61.28515625" style="53" customWidth="1"/>
    <col min="2312" max="2550" width="7.85546875" style="53"/>
    <col min="2551" max="2551" width="9.140625" style="53" customWidth="1"/>
    <col min="2552" max="2552" width="54.42578125" style="53" customWidth="1"/>
    <col min="2553" max="2557" width="14.85546875" style="53" customWidth="1"/>
    <col min="2558" max="2558" width="31.28515625" style="53" customWidth="1"/>
    <col min="2559" max="2559" width="16.28515625" style="53" customWidth="1"/>
    <col min="2560" max="2564" width="9.140625" style="53" customWidth="1"/>
    <col min="2565" max="2565" width="33.140625" style="53" customWidth="1"/>
    <col min="2566" max="2566" width="42.28515625" style="53" customWidth="1"/>
    <col min="2567" max="2567" width="61.28515625" style="53" customWidth="1"/>
    <col min="2568" max="2806" width="7.85546875" style="53"/>
    <col min="2807" max="2807" width="9.140625" style="53" customWidth="1"/>
    <col min="2808" max="2808" width="54.42578125" style="53" customWidth="1"/>
    <col min="2809" max="2813" width="14.85546875" style="53" customWidth="1"/>
    <col min="2814" max="2814" width="31.28515625" style="53" customWidth="1"/>
    <col min="2815" max="2815" width="16.28515625" style="53" customWidth="1"/>
    <col min="2816" max="2820" width="9.140625" style="53" customWidth="1"/>
    <col min="2821" max="2821" width="33.140625" style="53" customWidth="1"/>
    <col min="2822" max="2822" width="42.28515625" style="53" customWidth="1"/>
    <col min="2823" max="2823" width="61.28515625" style="53" customWidth="1"/>
    <col min="2824" max="3062" width="7.85546875" style="53"/>
    <col min="3063" max="3063" width="9.140625" style="53" customWidth="1"/>
    <col min="3064" max="3064" width="54.42578125" style="53" customWidth="1"/>
    <col min="3065" max="3069" width="14.85546875" style="53" customWidth="1"/>
    <col min="3070" max="3070" width="31.28515625" style="53" customWidth="1"/>
    <col min="3071" max="3071" width="16.28515625" style="53" customWidth="1"/>
    <col min="3072" max="3076" width="9.140625" style="53" customWidth="1"/>
    <col min="3077" max="3077" width="33.140625" style="53" customWidth="1"/>
    <col min="3078" max="3078" width="42.28515625" style="53" customWidth="1"/>
    <col min="3079" max="3079" width="61.28515625" style="53" customWidth="1"/>
    <col min="3080" max="3318" width="7.85546875" style="53"/>
    <col min="3319" max="3319" width="9.140625" style="53" customWidth="1"/>
    <col min="3320" max="3320" width="54.42578125" style="53" customWidth="1"/>
    <col min="3321" max="3325" width="14.85546875" style="53" customWidth="1"/>
    <col min="3326" max="3326" width="31.28515625" style="53" customWidth="1"/>
    <col min="3327" max="3327" width="16.28515625" style="53" customWidth="1"/>
    <col min="3328" max="3332" width="9.140625" style="53" customWidth="1"/>
    <col min="3333" max="3333" width="33.140625" style="53" customWidth="1"/>
    <col min="3334" max="3334" width="42.28515625" style="53" customWidth="1"/>
    <col min="3335" max="3335" width="61.28515625" style="53" customWidth="1"/>
    <col min="3336" max="3574" width="7.85546875" style="53"/>
    <col min="3575" max="3575" width="9.140625" style="53" customWidth="1"/>
    <col min="3576" max="3576" width="54.42578125" style="53" customWidth="1"/>
    <col min="3577" max="3581" width="14.85546875" style="53" customWidth="1"/>
    <col min="3582" max="3582" width="31.28515625" style="53" customWidth="1"/>
    <col min="3583" max="3583" width="16.28515625" style="53" customWidth="1"/>
    <col min="3584" max="3588" width="9.140625" style="53" customWidth="1"/>
    <col min="3589" max="3589" width="33.140625" style="53" customWidth="1"/>
    <col min="3590" max="3590" width="42.28515625" style="53" customWidth="1"/>
    <col min="3591" max="3591" width="61.28515625" style="53" customWidth="1"/>
    <col min="3592" max="3830" width="7.85546875" style="53"/>
    <col min="3831" max="3831" width="9.140625" style="53" customWidth="1"/>
    <col min="3832" max="3832" width="54.42578125" style="53" customWidth="1"/>
    <col min="3833" max="3837" width="14.85546875" style="53" customWidth="1"/>
    <col min="3838" max="3838" width="31.28515625" style="53" customWidth="1"/>
    <col min="3839" max="3839" width="16.28515625" style="53" customWidth="1"/>
    <col min="3840" max="3844" width="9.140625" style="53" customWidth="1"/>
    <col min="3845" max="3845" width="33.140625" style="53" customWidth="1"/>
    <col min="3846" max="3846" width="42.28515625" style="53" customWidth="1"/>
    <col min="3847" max="3847" width="61.28515625" style="53" customWidth="1"/>
    <col min="3848" max="4086" width="7.85546875" style="53"/>
    <col min="4087" max="4087" width="9.140625" style="53" customWidth="1"/>
    <col min="4088" max="4088" width="54.42578125" style="53" customWidth="1"/>
    <col min="4089" max="4093" width="14.85546875" style="53" customWidth="1"/>
    <col min="4094" max="4094" width="31.28515625" style="53" customWidth="1"/>
    <col min="4095" max="4095" width="16.28515625" style="53" customWidth="1"/>
    <col min="4096" max="4100" width="9.140625" style="53" customWidth="1"/>
    <col min="4101" max="4101" width="33.140625" style="53" customWidth="1"/>
    <col min="4102" max="4102" width="42.28515625" style="53" customWidth="1"/>
    <col min="4103" max="4103" width="61.28515625" style="53" customWidth="1"/>
    <col min="4104" max="4342" width="7.85546875" style="53"/>
    <col min="4343" max="4343" width="9.140625" style="53" customWidth="1"/>
    <col min="4344" max="4344" width="54.42578125" style="53" customWidth="1"/>
    <col min="4345" max="4349" width="14.85546875" style="53" customWidth="1"/>
    <col min="4350" max="4350" width="31.28515625" style="53" customWidth="1"/>
    <col min="4351" max="4351" width="16.28515625" style="53" customWidth="1"/>
    <col min="4352" max="4356" width="9.140625" style="53" customWidth="1"/>
    <col min="4357" max="4357" width="33.140625" style="53" customWidth="1"/>
    <col min="4358" max="4358" width="42.28515625" style="53" customWidth="1"/>
    <col min="4359" max="4359" width="61.28515625" style="53" customWidth="1"/>
    <col min="4360" max="4598" width="7.85546875" style="53"/>
    <col min="4599" max="4599" width="9.140625" style="53" customWidth="1"/>
    <col min="4600" max="4600" width="54.42578125" style="53" customWidth="1"/>
    <col min="4601" max="4605" width="14.85546875" style="53" customWidth="1"/>
    <col min="4606" max="4606" width="31.28515625" style="53" customWidth="1"/>
    <col min="4607" max="4607" width="16.28515625" style="53" customWidth="1"/>
    <col min="4608" max="4612" width="9.140625" style="53" customWidth="1"/>
    <col min="4613" max="4613" width="33.140625" style="53" customWidth="1"/>
    <col min="4614" max="4614" width="42.28515625" style="53" customWidth="1"/>
    <col min="4615" max="4615" width="61.28515625" style="53" customWidth="1"/>
    <col min="4616" max="4854" width="7.85546875" style="53"/>
    <col min="4855" max="4855" width="9.140625" style="53" customWidth="1"/>
    <col min="4856" max="4856" width="54.42578125" style="53" customWidth="1"/>
    <col min="4857" max="4861" width="14.85546875" style="53" customWidth="1"/>
    <col min="4862" max="4862" width="31.28515625" style="53" customWidth="1"/>
    <col min="4863" max="4863" width="16.28515625" style="53" customWidth="1"/>
    <col min="4864" max="4868" width="9.140625" style="53" customWidth="1"/>
    <col min="4869" max="4869" width="33.140625" style="53" customWidth="1"/>
    <col min="4870" max="4870" width="42.28515625" style="53" customWidth="1"/>
    <col min="4871" max="4871" width="61.28515625" style="53" customWidth="1"/>
    <col min="4872" max="5110" width="7.85546875" style="53"/>
    <col min="5111" max="5111" width="9.140625" style="53" customWidth="1"/>
    <col min="5112" max="5112" width="54.42578125" style="53" customWidth="1"/>
    <col min="5113" max="5117" width="14.85546875" style="53" customWidth="1"/>
    <col min="5118" max="5118" width="31.28515625" style="53" customWidth="1"/>
    <col min="5119" max="5119" width="16.28515625" style="53" customWidth="1"/>
    <col min="5120" max="5124" width="9.140625" style="53" customWidth="1"/>
    <col min="5125" max="5125" width="33.140625" style="53" customWidth="1"/>
    <col min="5126" max="5126" width="42.28515625" style="53" customWidth="1"/>
    <col min="5127" max="5127" width="61.28515625" style="53" customWidth="1"/>
    <col min="5128" max="5366" width="7.85546875" style="53"/>
    <col min="5367" max="5367" width="9.140625" style="53" customWidth="1"/>
    <col min="5368" max="5368" width="54.42578125" style="53" customWidth="1"/>
    <col min="5369" max="5373" width="14.85546875" style="53" customWidth="1"/>
    <col min="5374" max="5374" width="31.28515625" style="53" customWidth="1"/>
    <col min="5375" max="5375" width="16.28515625" style="53" customWidth="1"/>
    <col min="5376" max="5380" width="9.140625" style="53" customWidth="1"/>
    <col min="5381" max="5381" width="33.140625" style="53" customWidth="1"/>
    <col min="5382" max="5382" width="42.28515625" style="53" customWidth="1"/>
    <col min="5383" max="5383" width="61.28515625" style="53" customWidth="1"/>
    <col min="5384" max="5622" width="7.85546875" style="53"/>
    <col min="5623" max="5623" width="9.140625" style="53" customWidth="1"/>
    <col min="5624" max="5624" width="54.42578125" style="53" customWidth="1"/>
    <col min="5625" max="5629" width="14.85546875" style="53" customWidth="1"/>
    <col min="5630" max="5630" width="31.28515625" style="53" customWidth="1"/>
    <col min="5631" max="5631" width="16.28515625" style="53" customWidth="1"/>
    <col min="5632" max="5636" width="9.140625" style="53" customWidth="1"/>
    <col min="5637" max="5637" width="33.140625" style="53" customWidth="1"/>
    <col min="5638" max="5638" width="42.28515625" style="53" customWidth="1"/>
    <col min="5639" max="5639" width="61.28515625" style="53" customWidth="1"/>
    <col min="5640" max="5878" width="7.85546875" style="53"/>
    <col min="5879" max="5879" width="9.140625" style="53" customWidth="1"/>
    <col min="5880" max="5880" width="54.42578125" style="53" customWidth="1"/>
    <col min="5881" max="5885" width="14.85546875" style="53" customWidth="1"/>
    <col min="5886" max="5886" width="31.28515625" style="53" customWidth="1"/>
    <col min="5887" max="5887" width="16.28515625" style="53" customWidth="1"/>
    <col min="5888" max="5892" width="9.140625" style="53" customWidth="1"/>
    <col min="5893" max="5893" width="33.140625" style="53" customWidth="1"/>
    <col min="5894" max="5894" width="42.28515625" style="53" customWidth="1"/>
    <col min="5895" max="5895" width="61.28515625" style="53" customWidth="1"/>
    <col min="5896" max="6134" width="7.85546875" style="53"/>
    <col min="6135" max="6135" width="9.140625" style="53" customWidth="1"/>
    <col min="6136" max="6136" width="54.42578125" style="53" customWidth="1"/>
    <col min="6137" max="6141" width="14.85546875" style="53" customWidth="1"/>
    <col min="6142" max="6142" width="31.28515625" style="53" customWidth="1"/>
    <col min="6143" max="6143" width="16.28515625" style="53" customWidth="1"/>
    <col min="6144" max="6148" width="9.140625" style="53" customWidth="1"/>
    <col min="6149" max="6149" width="33.140625" style="53" customWidth="1"/>
    <col min="6150" max="6150" width="42.28515625" style="53" customWidth="1"/>
    <col min="6151" max="6151" width="61.28515625" style="53" customWidth="1"/>
    <col min="6152" max="6390" width="7.85546875" style="53"/>
    <col min="6391" max="6391" width="9.140625" style="53" customWidth="1"/>
    <col min="6392" max="6392" width="54.42578125" style="53" customWidth="1"/>
    <col min="6393" max="6397" width="14.85546875" style="53" customWidth="1"/>
    <col min="6398" max="6398" width="31.28515625" style="53" customWidth="1"/>
    <col min="6399" max="6399" width="16.28515625" style="53" customWidth="1"/>
    <col min="6400" max="6404" width="9.140625" style="53" customWidth="1"/>
    <col min="6405" max="6405" width="33.140625" style="53" customWidth="1"/>
    <col min="6406" max="6406" width="42.28515625" style="53" customWidth="1"/>
    <col min="6407" max="6407" width="61.28515625" style="53" customWidth="1"/>
    <col min="6408" max="6646" width="7.85546875" style="53"/>
    <col min="6647" max="6647" width="9.140625" style="53" customWidth="1"/>
    <col min="6648" max="6648" width="54.42578125" style="53" customWidth="1"/>
    <col min="6649" max="6653" width="14.85546875" style="53" customWidth="1"/>
    <col min="6654" max="6654" width="31.28515625" style="53" customWidth="1"/>
    <col min="6655" max="6655" width="16.28515625" style="53" customWidth="1"/>
    <col min="6656" max="6660" width="9.140625" style="53" customWidth="1"/>
    <col min="6661" max="6661" width="33.140625" style="53" customWidth="1"/>
    <col min="6662" max="6662" width="42.28515625" style="53" customWidth="1"/>
    <col min="6663" max="6663" width="61.28515625" style="53" customWidth="1"/>
    <col min="6664" max="6902" width="7.85546875" style="53"/>
    <col min="6903" max="6903" width="9.140625" style="53" customWidth="1"/>
    <col min="6904" max="6904" width="54.42578125" style="53" customWidth="1"/>
    <col min="6905" max="6909" width="14.85546875" style="53" customWidth="1"/>
    <col min="6910" max="6910" width="31.28515625" style="53" customWidth="1"/>
    <col min="6911" max="6911" width="16.28515625" style="53" customWidth="1"/>
    <col min="6912" max="6916" width="9.140625" style="53" customWidth="1"/>
    <col min="6917" max="6917" width="33.140625" style="53" customWidth="1"/>
    <col min="6918" max="6918" width="42.28515625" style="53" customWidth="1"/>
    <col min="6919" max="6919" width="61.28515625" style="53" customWidth="1"/>
    <col min="6920" max="7158" width="7.85546875" style="53"/>
    <col min="7159" max="7159" width="9.140625" style="53" customWidth="1"/>
    <col min="7160" max="7160" width="54.42578125" style="53" customWidth="1"/>
    <col min="7161" max="7165" width="14.85546875" style="53" customWidth="1"/>
    <col min="7166" max="7166" width="31.28515625" style="53" customWidth="1"/>
    <col min="7167" max="7167" width="16.28515625" style="53" customWidth="1"/>
    <col min="7168" max="7172" width="9.140625" style="53" customWidth="1"/>
    <col min="7173" max="7173" width="33.140625" style="53" customWidth="1"/>
    <col min="7174" max="7174" width="42.28515625" style="53" customWidth="1"/>
    <col min="7175" max="7175" width="61.28515625" style="53" customWidth="1"/>
    <col min="7176" max="7414" width="7.85546875" style="53"/>
    <col min="7415" max="7415" width="9.140625" style="53" customWidth="1"/>
    <col min="7416" max="7416" width="54.42578125" style="53" customWidth="1"/>
    <col min="7417" max="7421" width="14.85546875" style="53" customWidth="1"/>
    <col min="7422" max="7422" width="31.28515625" style="53" customWidth="1"/>
    <col min="7423" max="7423" width="16.28515625" style="53" customWidth="1"/>
    <col min="7424" max="7428" width="9.140625" style="53" customWidth="1"/>
    <col min="7429" max="7429" width="33.140625" style="53" customWidth="1"/>
    <col min="7430" max="7430" width="42.28515625" style="53" customWidth="1"/>
    <col min="7431" max="7431" width="61.28515625" style="53" customWidth="1"/>
    <col min="7432" max="7670" width="7.85546875" style="53"/>
    <col min="7671" max="7671" width="9.140625" style="53" customWidth="1"/>
    <col min="7672" max="7672" width="54.42578125" style="53" customWidth="1"/>
    <col min="7673" max="7677" width="14.85546875" style="53" customWidth="1"/>
    <col min="7678" max="7678" width="31.28515625" style="53" customWidth="1"/>
    <col min="7679" max="7679" width="16.28515625" style="53" customWidth="1"/>
    <col min="7680" max="7684" width="9.140625" style="53" customWidth="1"/>
    <col min="7685" max="7685" width="33.140625" style="53" customWidth="1"/>
    <col min="7686" max="7686" width="42.28515625" style="53" customWidth="1"/>
    <col min="7687" max="7687" width="61.28515625" style="53" customWidth="1"/>
    <col min="7688" max="7926" width="7.85546875" style="53"/>
    <col min="7927" max="7927" width="9.140625" style="53" customWidth="1"/>
    <col min="7928" max="7928" width="54.42578125" style="53" customWidth="1"/>
    <col min="7929" max="7933" width="14.85546875" style="53" customWidth="1"/>
    <col min="7934" max="7934" width="31.28515625" style="53" customWidth="1"/>
    <col min="7935" max="7935" width="16.28515625" style="53" customWidth="1"/>
    <col min="7936" max="7940" width="9.140625" style="53" customWidth="1"/>
    <col min="7941" max="7941" width="33.140625" style="53" customWidth="1"/>
    <col min="7942" max="7942" width="42.28515625" style="53" customWidth="1"/>
    <col min="7943" max="7943" width="61.28515625" style="53" customWidth="1"/>
    <col min="7944" max="8182" width="7.85546875" style="53"/>
    <col min="8183" max="8183" width="9.140625" style="53" customWidth="1"/>
    <col min="8184" max="8184" width="54.42578125" style="53" customWidth="1"/>
    <col min="8185" max="8189" width="14.85546875" style="53" customWidth="1"/>
    <col min="8190" max="8190" width="31.28515625" style="53" customWidth="1"/>
    <col min="8191" max="8191" width="16.28515625" style="53" customWidth="1"/>
    <col min="8192" max="8196" width="9.140625" style="53" customWidth="1"/>
    <col min="8197" max="8197" width="33.140625" style="53" customWidth="1"/>
    <col min="8198" max="8198" width="42.28515625" style="53" customWidth="1"/>
    <col min="8199" max="8199" width="61.28515625" style="53" customWidth="1"/>
    <col min="8200" max="8438" width="7.85546875" style="53"/>
    <col min="8439" max="8439" width="9.140625" style="53" customWidth="1"/>
    <col min="8440" max="8440" width="54.42578125" style="53" customWidth="1"/>
    <col min="8441" max="8445" width="14.85546875" style="53" customWidth="1"/>
    <col min="8446" max="8446" width="31.28515625" style="53" customWidth="1"/>
    <col min="8447" max="8447" width="16.28515625" style="53" customWidth="1"/>
    <col min="8448" max="8452" width="9.140625" style="53" customWidth="1"/>
    <col min="8453" max="8453" width="33.140625" style="53" customWidth="1"/>
    <col min="8454" max="8454" width="42.28515625" style="53" customWidth="1"/>
    <col min="8455" max="8455" width="61.28515625" style="53" customWidth="1"/>
    <col min="8456" max="8694" width="7.85546875" style="53"/>
    <col min="8695" max="8695" width="9.140625" style="53" customWidth="1"/>
    <col min="8696" max="8696" width="54.42578125" style="53" customWidth="1"/>
    <col min="8697" max="8701" width="14.85546875" style="53" customWidth="1"/>
    <col min="8702" max="8702" width="31.28515625" style="53" customWidth="1"/>
    <col min="8703" max="8703" width="16.28515625" style="53" customWidth="1"/>
    <col min="8704" max="8708" width="9.140625" style="53" customWidth="1"/>
    <col min="8709" max="8709" width="33.140625" style="53" customWidth="1"/>
    <col min="8710" max="8710" width="42.28515625" style="53" customWidth="1"/>
    <col min="8711" max="8711" width="61.28515625" style="53" customWidth="1"/>
    <col min="8712" max="8950" width="7.85546875" style="53"/>
    <col min="8951" max="8951" width="9.140625" style="53" customWidth="1"/>
    <col min="8952" max="8952" width="54.42578125" style="53" customWidth="1"/>
    <col min="8953" max="8957" width="14.85546875" style="53" customWidth="1"/>
    <col min="8958" max="8958" width="31.28515625" style="53" customWidth="1"/>
    <col min="8959" max="8959" width="16.28515625" style="53" customWidth="1"/>
    <col min="8960" max="8964" width="9.140625" style="53" customWidth="1"/>
    <col min="8965" max="8965" width="33.140625" style="53" customWidth="1"/>
    <col min="8966" max="8966" width="42.28515625" style="53" customWidth="1"/>
    <col min="8967" max="8967" width="61.28515625" style="53" customWidth="1"/>
    <col min="8968" max="9206" width="7.85546875" style="53"/>
    <col min="9207" max="9207" width="9.140625" style="53" customWidth="1"/>
    <col min="9208" max="9208" width="54.42578125" style="53" customWidth="1"/>
    <col min="9209" max="9213" width="14.85546875" style="53" customWidth="1"/>
    <col min="9214" max="9214" width="31.28515625" style="53" customWidth="1"/>
    <col min="9215" max="9215" width="16.28515625" style="53" customWidth="1"/>
    <col min="9216" max="9220" width="9.140625" style="53" customWidth="1"/>
    <col min="9221" max="9221" width="33.140625" style="53" customWidth="1"/>
    <col min="9222" max="9222" width="42.28515625" style="53" customWidth="1"/>
    <col min="9223" max="9223" width="61.28515625" style="53" customWidth="1"/>
    <col min="9224" max="9462" width="7.85546875" style="53"/>
    <col min="9463" max="9463" width="9.140625" style="53" customWidth="1"/>
    <col min="9464" max="9464" width="54.42578125" style="53" customWidth="1"/>
    <col min="9465" max="9469" width="14.85546875" style="53" customWidth="1"/>
    <col min="9470" max="9470" width="31.28515625" style="53" customWidth="1"/>
    <col min="9471" max="9471" width="16.28515625" style="53" customWidth="1"/>
    <col min="9472" max="9476" width="9.140625" style="53" customWidth="1"/>
    <col min="9477" max="9477" width="33.140625" style="53" customWidth="1"/>
    <col min="9478" max="9478" width="42.28515625" style="53" customWidth="1"/>
    <col min="9479" max="9479" width="61.28515625" style="53" customWidth="1"/>
    <col min="9480" max="9718" width="7.85546875" style="53"/>
    <col min="9719" max="9719" width="9.140625" style="53" customWidth="1"/>
    <col min="9720" max="9720" width="54.42578125" style="53" customWidth="1"/>
    <col min="9721" max="9725" width="14.85546875" style="53" customWidth="1"/>
    <col min="9726" max="9726" width="31.28515625" style="53" customWidth="1"/>
    <col min="9727" max="9727" width="16.28515625" style="53" customWidth="1"/>
    <col min="9728" max="9732" width="9.140625" style="53" customWidth="1"/>
    <col min="9733" max="9733" width="33.140625" style="53" customWidth="1"/>
    <col min="9734" max="9734" width="42.28515625" style="53" customWidth="1"/>
    <col min="9735" max="9735" width="61.28515625" style="53" customWidth="1"/>
    <col min="9736" max="9974" width="7.85546875" style="53"/>
    <col min="9975" max="9975" width="9.140625" style="53" customWidth="1"/>
    <col min="9976" max="9976" width="54.42578125" style="53" customWidth="1"/>
    <col min="9977" max="9981" width="14.85546875" style="53" customWidth="1"/>
    <col min="9982" max="9982" width="31.28515625" style="53" customWidth="1"/>
    <col min="9983" max="9983" width="16.28515625" style="53" customWidth="1"/>
    <col min="9984" max="9988" width="9.140625" style="53" customWidth="1"/>
    <col min="9989" max="9989" width="33.140625" style="53" customWidth="1"/>
    <col min="9990" max="9990" width="42.28515625" style="53" customWidth="1"/>
    <col min="9991" max="9991" width="61.28515625" style="53" customWidth="1"/>
    <col min="9992" max="10230" width="7.85546875" style="53"/>
    <col min="10231" max="10231" width="9.140625" style="53" customWidth="1"/>
    <col min="10232" max="10232" width="54.42578125" style="53" customWidth="1"/>
    <col min="10233" max="10237" width="14.85546875" style="53" customWidth="1"/>
    <col min="10238" max="10238" width="31.28515625" style="53" customWidth="1"/>
    <col min="10239" max="10239" width="16.28515625" style="53" customWidth="1"/>
    <col min="10240" max="10244" width="9.140625" style="53" customWidth="1"/>
    <col min="10245" max="10245" width="33.140625" style="53" customWidth="1"/>
    <col min="10246" max="10246" width="42.28515625" style="53" customWidth="1"/>
    <col min="10247" max="10247" width="61.28515625" style="53" customWidth="1"/>
    <col min="10248" max="10486" width="7.85546875" style="53"/>
    <col min="10487" max="10487" width="9.140625" style="53" customWidth="1"/>
    <col min="10488" max="10488" width="54.42578125" style="53" customWidth="1"/>
    <col min="10489" max="10493" width="14.85546875" style="53" customWidth="1"/>
    <col min="10494" max="10494" width="31.28515625" style="53" customWidth="1"/>
    <col min="10495" max="10495" width="16.28515625" style="53" customWidth="1"/>
    <col min="10496" max="10500" width="9.140625" style="53" customWidth="1"/>
    <col min="10501" max="10501" width="33.140625" style="53" customWidth="1"/>
    <col min="10502" max="10502" width="42.28515625" style="53" customWidth="1"/>
    <col min="10503" max="10503" width="61.28515625" style="53" customWidth="1"/>
    <col min="10504" max="10742" width="7.85546875" style="53"/>
    <col min="10743" max="10743" width="9.140625" style="53" customWidth="1"/>
    <col min="10744" max="10744" width="54.42578125" style="53" customWidth="1"/>
    <col min="10745" max="10749" width="14.85546875" style="53" customWidth="1"/>
    <col min="10750" max="10750" width="31.28515625" style="53" customWidth="1"/>
    <col min="10751" max="10751" width="16.28515625" style="53" customWidth="1"/>
    <col min="10752" max="10756" width="9.140625" style="53" customWidth="1"/>
    <col min="10757" max="10757" width="33.140625" style="53" customWidth="1"/>
    <col min="10758" max="10758" width="42.28515625" style="53" customWidth="1"/>
    <col min="10759" max="10759" width="61.28515625" style="53" customWidth="1"/>
    <col min="10760" max="10998" width="7.85546875" style="53"/>
    <col min="10999" max="10999" width="9.140625" style="53" customWidth="1"/>
    <col min="11000" max="11000" width="54.42578125" style="53" customWidth="1"/>
    <col min="11001" max="11005" width="14.85546875" style="53" customWidth="1"/>
    <col min="11006" max="11006" width="31.28515625" style="53" customWidth="1"/>
    <col min="11007" max="11007" width="16.28515625" style="53" customWidth="1"/>
    <col min="11008" max="11012" width="9.140625" style="53" customWidth="1"/>
    <col min="11013" max="11013" width="33.140625" style="53" customWidth="1"/>
    <col min="11014" max="11014" width="42.28515625" style="53" customWidth="1"/>
    <col min="11015" max="11015" width="61.28515625" style="53" customWidth="1"/>
    <col min="11016" max="11254" width="7.85546875" style="53"/>
    <col min="11255" max="11255" width="9.140625" style="53" customWidth="1"/>
    <col min="11256" max="11256" width="54.42578125" style="53" customWidth="1"/>
    <col min="11257" max="11261" width="14.85546875" style="53" customWidth="1"/>
    <col min="11262" max="11262" width="31.28515625" style="53" customWidth="1"/>
    <col min="11263" max="11263" width="16.28515625" style="53" customWidth="1"/>
    <col min="11264" max="11268" width="9.140625" style="53" customWidth="1"/>
    <col min="11269" max="11269" width="33.140625" style="53" customWidth="1"/>
    <col min="11270" max="11270" width="42.28515625" style="53" customWidth="1"/>
    <col min="11271" max="11271" width="61.28515625" style="53" customWidth="1"/>
    <col min="11272" max="11510" width="7.85546875" style="53"/>
    <col min="11511" max="11511" width="9.140625" style="53" customWidth="1"/>
    <col min="11512" max="11512" width="54.42578125" style="53" customWidth="1"/>
    <col min="11513" max="11517" width="14.85546875" style="53" customWidth="1"/>
    <col min="11518" max="11518" width="31.28515625" style="53" customWidth="1"/>
    <col min="11519" max="11519" width="16.28515625" style="53" customWidth="1"/>
    <col min="11520" max="11524" width="9.140625" style="53" customWidth="1"/>
    <col min="11525" max="11525" width="33.140625" style="53" customWidth="1"/>
    <col min="11526" max="11526" width="42.28515625" style="53" customWidth="1"/>
    <col min="11527" max="11527" width="61.28515625" style="53" customWidth="1"/>
    <col min="11528" max="11766" width="7.85546875" style="53"/>
    <col min="11767" max="11767" width="9.140625" style="53" customWidth="1"/>
    <col min="11768" max="11768" width="54.42578125" style="53" customWidth="1"/>
    <col min="11769" max="11773" width="14.85546875" style="53" customWidth="1"/>
    <col min="11774" max="11774" width="31.28515625" style="53" customWidth="1"/>
    <col min="11775" max="11775" width="16.28515625" style="53" customWidth="1"/>
    <col min="11776" max="11780" width="9.140625" style="53" customWidth="1"/>
    <col min="11781" max="11781" width="33.140625" style="53" customWidth="1"/>
    <col min="11782" max="11782" width="42.28515625" style="53" customWidth="1"/>
    <col min="11783" max="11783" width="61.28515625" style="53" customWidth="1"/>
    <col min="11784" max="12022" width="7.85546875" style="53"/>
    <col min="12023" max="12023" width="9.140625" style="53" customWidth="1"/>
    <col min="12024" max="12024" width="54.42578125" style="53" customWidth="1"/>
    <col min="12025" max="12029" width="14.85546875" style="53" customWidth="1"/>
    <col min="12030" max="12030" width="31.28515625" style="53" customWidth="1"/>
    <col min="12031" max="12031" width="16.28515625" style="53" customWidth="1"/>
    <col min="12032" max="12036" width="9.140625" style="53" customWidth="1"/>
    <col min="12037" max="12037" width="33.140625" style="53" customWidth="1"/>
    <col min="12038" max="12038" width="42.28515625" style="53" customWidth="1"/>
    <col min="12039" max="12039" width="61.28515625" style="53" customWidth="1"/>
    <col min="12040" max="12278" width="7.85546875" style="53"/>
    <col min="12279" max="12279" width="9.140625" style="53" customWidth="1"/>
    <col min="12280" max="12280" width="54.42578125" style="53" customWidth="1"/>
    <col min="12281" max="12285" width="14.85546875" style="53" customWidth="1"/>
    <col min="12286" max="12286" width="31.28515625" style="53" customWidth="1"/>
    <col min="12287" max="12287" width="16.28515625" style="53" customWidth="1"/>
    <col min="12288" max="12292" width="9.140625" style="53" customWidth="1"/>
    <col min="12293" max="12293" width="33.140625" style="53" customWidth="1"/>
    <col min="12294" max="12294" width="42.28515625" style="53" customWidth="1"/>
    <col min="12295" max="12295" width="61.28515625" style="53" customWidth="1"/>
    <col min="12296" max="12534" width="7.85546875" style="53"/>
    <col min="12535" max="12535" width="9.140625" style="53" customWidth="1"/>
    <col min="12536" max="12536" width="54.42578125" style="53" customWidth="1"/>
    <col min="12537" max="12541" width="14.85546875" style="53" customWidth="1"/>
    <col min="12542" max="12542" width="31.28515625" style="53" customWidth="1"/>
    <col min="12543" max="12543" width="16.28515625" style="53" customWidth="1"/>
    <col min="12544" max="12548" width="9.140625" style="53" customWidth="1"/>
    <col min="12549" max="12549" width="33.140625" style="53" customWidth="1"/>
    <col min="12550" max="12550" width="42.28515625" style="53" customWidth="1"/>
    <col min="12551" max="12551" width="61.28515625" style="53" customWidth="1"/>
    <col min="12552" max="12790" width="7.85546875" style="53"/>
    <col min="12791" max="12791" width="9.140625" style="53" customWidth="1"/>
    <col min="12792" max="12792" width="54.42578125" style="53" customWidth="1"/>
    <col min="12793" max="12797" width="14.85546875" style="53" customWidth="1"/>
    <col min="12798" max="12798" width="31.28515625" style="53" customWidth="1"/>
    <col min="12799" max="12799" width="16.28515625" style="53" customWidth="1"/>
    <col min="12800" max="12804" width="9.140625" style="53" customWidth="1"/>
    <col min="12805" max="12805" width="33.140625" style="53" customWidth="1"/>
    <col min="12806" max="12806" width="42.28515625" style="53" customWidth="1"/>
    <col min="12807" max="12807" width="61.28515625" style="53" customWidth="1"/>
    <col min="12808" max="13046" width="7.85546875" style="53"/>
    <col min="13047" max="13047" width="9.140625" style="53" customWidth="1"/>
    <col min="13048" max="13048" width="54.42578125" style="53" customWidth="1"/>
    <col min="13049" max="13053" width="14.85546875" style="53" customWidth="1"/>
    <col min="13054" max="13054" width="31.28515625" style="53" customWidth="1"/>
    <col min="13055" max="13055" width="16.28515625" style="53" customWidth="1"/>
    <col min="13056" max="13060" width="9.140625" style="53" customWidth="1"/>
    <col min="13061" max="13061" width="33.140625" style="53" customWidth="1"/>
    <col min="13062" max="13062" width="42.28515625" style="53" customWidth="1"/>
    <col min="13063" max="13063" width="61.28515625" style="53" customWidth="1"/>
    <col min="13064" max="13302" width="7.85546875" style="53"/>
    <col min="13303" max="13303" width="9.140625" style="53" customWidth="1"/>
    <col min="13304" max="13304" width="54.42578125" style="53" customWidth="1"/>
    <col min="13305" max="13309" width="14.85546875" style="53" customWidth="1"/>
    <col min="13310" max="13310" width="31.28515625" style="53" customWidth="1"/>
    <col min="13311" max="13311" width="16.28515625" style="53" customWidth="1"/>
    <col min="13312" max="13316" width="9.140625" style="53" customWidth="1"/>
    <col min="13317" max="13317" width="33.140625" style="53" customWidth="1"/>
    <col min="13318" max="13318" width="42.28515625" style="53" customWidth="1"/>
    <col min="13319" max="13319" width="61.28515625" style="53" customWidth="1"/>
    <col min="13320" max="13558" width="7.85546875" style="53"/>
    <col min="13559" max="13559" width="9.140625" style="53" customWidth="1"/>
    <col min="13560" max="13560" width="54.42578125" style="53" customWidth="1"/>
    <col min="13561" max="13565" width="14.85546875" style="53" customWidth="1"/>
    <col min="13566" max="13566" width="31.28515625" style="53" customWidth="1"/>
    <col min="13567" max="13567" width="16.28515625" style="53" customWidth="1"/>
    <col min="13568" max="13572" width="9.140625" style="53" customWidth="1"/>
    <col min="13573" max="13573" width="33.140625" style="53" customWidth="1"/>
    <col min="13574" max="13574" width="42.28515625" style="53" customWidth="1"/>
    <col min="13575" max="13575" width="61.28515625" style="53" customWidth="1"/>
    <col min="13576" max="13814" width="7.85546875" style="53"/>
    <col min="13815" max="13815" width="9.140625" style="53" customWidth="1"/>
    <col min="13816" max="13816" width="54.42578125" style="53" customWidth="1"/>
    <col min="13817" max="13821" width="14.85546875" style="53" customWidth="1"/>
    <col min="13822" max="13822" width="31.28515625" style="53" customWidth="1"/>
    <col min="13823" max="13823" width="16.28515625" style="53" customWidth="1"/>
    <col min="13824" max="13828" width="9.140625" style="53" customWidth="1"/>
    <col min="13829" max="13829" width="33.140625" style="53" customWidth="1"/>
    <col min="13830" max="13830" width="42.28515625" style="53" customWidth="1"/>
    <col min="13831" max="13831" width="61.28515625" style="53" customWidth="1"/>
    <col min="13832" max="14070" width="7.85546875" style="53"/>
    <col min="14071" max="14071" width="9.140625" style="53" customWidth="1"/>
    <col min="14072" max="14072" width="54.42578125" style="53" customWidth="1"/>
    <col min="14073" max="14077" width="14.85546875" style="53" customWidth="1"/>
    <col min="14078" max="14078" width="31.28515625" style="53" customWidth="1"/>
    <col min="14079" max="14079" width="16.28515625" style="53" customWidth="1"/>
    <col min="14080" max="14084" width="9.140625" style="53" customWidth="1"/>
    <col min="14085" max="14085" width="33.140625" style="53" customWidth="1"/>
    <col min="14086" max="14086" width="42.28515625" style="53" customWidth="1"/>
    <col min="14087" max="14087" width="61.28515625" style="53" customWidth="1"/>
    <col min="14088" max="14326" width="7.85546875" style="53"/>
    <col min="14327" max="14327" width="9.140625" style="53" customWidth="1"/>
    <col min="14328" max="14328" width="54.42578125" style="53" customWidth="1"/>
    <col min="14329" max="14333" width="14.85546875" style="53" customWidth="1"/>
    <col min="14334" max="14334" width="31.28515625" style="53" customWidth="1"/>
    <col min="14335" max="14335" width="16.28515625" style="53" customWidth="1"/>
    <col min="14336" max="14340" width="9.140625" style="53" customWidth="1"/>
    <col min="14341" max="14341" width="33.140625" style="53" customWidth="1"/>
    <col min="14342" max="14342" width="42.28515625" style="53" customWidth="1"/>
    <col min="14343" max="14343" width="61.28515625" style="53" customWidth="1"/>
    <col min="14344" max="14582" width="7.85546875" style="53"/>
    <col min="14583" max="14583" width="9.140625" style="53" customWidth="1"/>
    <col min="14584" max="14584" width="54.42578125" style="53" customWidth="1"/>
    <col min="14585" max="14589" width="14.85546875" style="53" customWidth="1"/>
    <col min="14590" max="14590" width="31.28515625" style="53" customWidth="1"/>
    <col min="14591" max="14591" width="16.28515625" style="53" customWidth="1"/>
    <col min="14592" max="14596" width="9.140625" style="53" customWidth="1"/>
    <col min="14597" max="14597" width="33.140625" style="53" customWidth="1"/>
    <col min="14598" max="14598" width="42.28515625" style="53" customWidth="1"/>
    <col min="14599" max="14599" width="61.28515625" style="53" customWidth="1"/>
    <col min="14600" max="14838" width="7.85546875" style="53"/>
    <col min="14839" max="14839" width="9.140625" style="53" customWidth="1"/>
    <col min="14840" max="14840" width="54.42578125" style="53" customWidth="1"/>
    <col min="14841" max="14845" width="14.85546875" style="53" customWidth="1"/>
    <col min="14846" max="14846" width="31.28515625" style="53" customWidth="1"/>
    <col min="14847" max="14847" width="16.28515625" style="53" customWidth="1"/>
    <col min="14848" max="14852" width="9.140625" style="53" customWidth="1"/>
    <col min="14853" max="14853" width="33.140625" style="53" customWidth="1"/>
    <col min="14854" max="14854" width="42.28515625" style="53" customWidth="1"/>
    <col min="14855" max="14855" width="61.28515625" style="53" customWidth="1"/>
    <col min="14856" max="15094" width="7.85546875" style="53"/>
    <col min="15095" max="15095" width="9.140625" style="53" customWidth="1"/>
    <col min="15096" max="15096" width="54.42578125" style="53" customWidth="1"/>
    <col min="15097" max="15101" width="14.85546875" style="53" customWidth="1"/>
    <col min="15102" max="15102" width="31.28515625" style="53" customWidth="1"/>
    <col min="15103" max="15103" width="16.28515625" style="53" customWidth="1"/>
    <col min="15104" max="15108" width="9.140625" style="53" customWidth="1"/>
    <col min="15109" max="15109" width="33.140625" style="53" customWidth="1"/>
    <col min="15110" max="15110" width="42.28515625" style="53" customWidth="1"/>
    <col min="15111" max="15111" width="61.28515625" style="53" customWidth="1"/>
    <col min="15112" max="15350" width="7.85546875" style="53"/>
    <col min="15351" max="15351" width="9.140625" style="53" customWidth="1"/>
    <col min="15352" max="15352" width="54.42578125" style="53" customWidth="1"/>
    <col min="15353" max="15357" width="14.85546875" style="53" customWidth="1"/>
    <col min="15358" max="15358" width="31.28515625" style="53" customWidth="1"/>
    <col min="15359" max="15359" width="16.28515625" style="53" customWidth="1"/>
    <col min="15360" max="15364" width="9.140625" style="53" customWidth="1"/>
    <col min="15365" max="15365" width="33.140625" style="53" customWidth="1"/>
    <col min="15366" max="15366" width="42.28515625" style="53" customWidth="1"/>
    <col min="15367" max="15367" width="61.28515625" style="53" customWidth="1"/>
    <col min="15368" max="15606" width="7.85546875" style="53"/>
    <col min="15607" max="15607" width="9.140625" style="53" customWidth="1"/>
    <col min="15608" max="15608" width="54.42578125" style="53" customWidth="1"/>
    <col min="15609" max="15613" width="14.85546875" style="53" customWidth="1"/>
    <col min="15614" max="15614" width="31.28515625" style="53" customWidth="1"/>
    <col min="15615" max="15615" width="16.28515625" style="53" customWidth="1"/>
    <col min="15616" max="15620" width="9.140625" style="53" customWidth="1"/>
    <col min="15621" max="15621" width="33.140625" style="53" customWidth="1"/>
    <col min="15622" max="15622" width="42.28515625" style="53" customWidth="1"/>
    <col min="15623" max="15623" width="61.28515625" style="53" customWidth="1"/>
    <col min="15624" max="15862" width="7.85546875" style="53"/>
    <col min="15863" max="15863" width="9.140625" style="53" customWidth="1"/>
    <col min="15864" max="15864" width="54.42578125" style="53" customWidth="1"/>
    <col min="15865" max="15869" width="14.85546875" style="53" customWidth="1"/>
    <col min="15870" max="15870" width="31.28515625" style="53" customWidth="1"/>
    <col min="15871" max="15871" width="16.28515625" style="53" customWidth="1"/>
    <col min="15872" max="15876" width="9.140625" style="53" customWidth="1"/>
    <col min="15877" max="15877" width="33.140625" style="53" customWidth="1"/>
    <col min="15878" max="15878" width="42.28515625" style="53" customWidth="1"/>
    <col min="15879" max="15879" width="61.28515625" style="53" customWidth="1"/>
    <col min="15880" max="16118" width="7.85546875" style="53"/>
    <col min="16119" max="16119" width="9.140625" style="53" customWidth="1"/>
    <col min="16120" max="16120" width="54.42578125" style="53" customWidth="1"/>
    <col min="16121" max="16125" width="14.85546875" style="53" customWidth="1"/>
    <col min="16126" max="16126" width="31.28515625" style="53" customWidth="1"/>
    <col min="16127" max="16127" width="16.28515625" style="53" customWidth="1"/>
    <col min="16128" max="16132" width="9.140625" style="53" customWidth="1"/>
    <col min="16133" max="16133" width="33.140625" style="53" customWidth="1"/>
    <col min="16134" max="16134" width="42.28515625" style="53" customWidth="1"/>
    <col min="16135" max="16135" width="61.28515625" style="53" customWidth="1"/>
    <col min="16136" max="16384" width="7.85546875" style="53"/>
  </cols>
  <sheetData>
    <row r="1" spans="1:15" ht="15.75" customHeight="1" x14ac:dyDescent="0.25">
      <c r="A1" s="194" t="str">
        <f>+TỔNG!A1</f>
        <v>HỘI ĐỒNG NHÂN DÂN</v>
      </c>
      <c r="B1" s="194"/>
      <c r="C1" s="194"/>
      <c r="D1" s="194"/>
      <c r="E1" s="194"/>
      <c r="F1" s="195" t="s">
        <v>0</v>
      </c>
      <c r="G1" s="195"/>
      <c r="H1" s="195"/>
      <c r="I1" s="195"/>
      <c r="J1" s="195"/>
      <c r="K1" s="195"/>
      <c r="L1" s="195"/>
      <c r="M1" s="195"/>
      <c r="N1" s="195"/>
      <c r="O1" s="195"/>
    </row>
    <row r="2" spans="1:15" ht="15.75" customHeight="1" x14ac:dyDescent="0.25">
      <c r="A2" s="195" t="str">
        <f>+TỔNG!A2</f>
        <v>TỈNH HÀ TĨNH</v>
      </c>
      <c r="B2" s="195"/>
      <c r="C2" s="195"/>
      <c r="D2" s="195"/>
      <c r="E2" s="195"/>
      <c r="F2" s="195" t="s">
        <v>1</v>
      </c>
      <c r="G2" s="195"/>
      <c r="H2" s="195"/>
      <c r="I2" s="195"/>
      <c r="J2" s="195"/>
      <c r="K2" s="195"/>
      <c r="L2" s="195"/>
      <c r="M2" s="195"/>
      <c r="N2" s="195"/>
      <c r="O2" s="195"/>
    </row>
    <row r="3" spans="1:15" x14ac:dyDescent="0.25">
      <c r="A3" s="196"/>
      <c r="B3" s="196"/>
      <c r="C3" s="196"/>
      <c r="D3" s="196"/>
      <c r="E3" s="196"/>
      <c r="F3" s="196"/>
      <c r="G3" s="196"/>
      <c r="H3" s="196"/>
      <c r="I3" s="196"/>
      <c r="J3" s="196"/>
      <c r="K3" s="196"/>
      <c r="L3" s="196"/>
      <c r="M3" s="196"/>
      <c r="N3" s="196"/>
      <c r="O3" s="196"/>
    </row>
    <row r="4" spans="1:15" s="136" customFormat="1" x14ac:dyDescent="0.25">
      <c r="A4" s="206" t="s">
        <v>137</v>
      </c>
      <c r="B4" s="206"/>
      <c r="C4" s="206"/>
      <c r="D4" s="206"/>
      <c r="E4" s="206"/>
      <c r="F4" s="206"/>
      <c r="G4" s="206"/>
      <c r="H4" s="206"/>
      <c r="I4" s="206"/>
      <c r="J4" s="206"/>
      <c r="K4" s="206"/>
      <c r="L4" s="206"/>
      <c r="M4" s="206"/>
      <c r="N4" s="206"/>
      <c r="O4" s="206"/>
    </row>
    <row r="5" spans="1:15" s="136" customFormat="1" ht="18.75" customHeight="1" x14ac:dyDescent="0.25">
      <c r="A5" s="207" t="str">
        <f>+TỔNG!A5</f>
        <v>(Kèm theo Nghị quyết số:…./NQ-HĐND ngày …./10/2021 của Hội đồng nhân dân tỉnh)</v>
      </c>
      <c r="B5" s="207"/>
      <c r="C5" s="207"/>
      <c r="D5" s="207"/>
      <c r="E5" s="207"/>
      <c r="F5" s="207"/>
      <c r="G5" s="207"/>
      <c r="H5" s="207"/>
      <c r="I5" s="207"/>
      <c r="J5" s="207"/>
      <c r="K5" s="207"/>
      <c r="L5" s="207"/>
      <c r="M5" s="207"/>
      <c r="N5" s="207"/>
      <c r="O5" s="207"/>
    </row>
    <row r="6" spans="1:15" ht="15" customHeight="1" x14ac:dyDescent="0.25">
      <c r="A6" s="208"/>
      <c r="B6" s="208"/>
      <c r="C6" s="208"/>
      <c r="D6" s="208"/>
      <c r="E6" s="208"/>
      <c r="F6" s="208"/>
      <c r="G6" s="208"/>
      <c r="H6" s="208"/>
      <c r="I6" s="208"/>
      <c r="J6" s="208"/>
      <c r="K6" s="208"/>
      <c r="L6" s="208"/>
      <c r="M6" s="208"/>
      <c r="N6" s="208"/>
      <c r="O6" s="208"/>
    </row>
    <row r="7" spans="1:15" s="49" customFormat="1" ht="20.25" customHeight="1" x14ac:dyDescent="0.25">
      <c r="A7" s="200" t="s">
        <v>2</v>
      </c>
      <c r="B7" s="198" t="s">
        <v>3</v>
      </c>
      <c r="C7" s="198" t="s">
        <v>4</v>
      </c>
      <c r="D7" s="198" t="s">
        <v>5</v>
      </c>
      <c r="E7" s="198"/>
      <c r="F7" s="198"/>
      <c r="G7" s="198"/>
      <c r="H7" s="198" t="s">
        <v>40</v>
      </c>
      <c r="I7" s="198" t="s">
        <v>6</v>
      </c>
      <c r="J7" s="198" t="s">
        <v>7</v>
      </c>
      <c r="K7" s="198"/>
      <c r="L7" s="198"/>
      <c r="M7" s="198"/>
      <c r="N7" s="198"/>
      <c r="O7" s="198" t="s">
        <v>8</v>
      </c>
    </row>
    <row r="8" spans="1:15" s="49" customFormat="1" ht="78.75" customHeight="1" x14ac:dyDescent="0.25">
      <c r="A8" s="200"/>
      <c r="B8" s="198"/>
      <c r="C8" s="198"/>
      <c r="D8" s="167" t="s">
        <v>9</v>
      </c>
      <c r="E8" s="167" t="s">
        <v>10</v>
      </c>
      <c r="F8" s="167" t="s">
        <v>11</v>
      </c>
      <c r="G8" s="167" t="s">
        <v>12</v>
      </c>
      <c r="H8" s="198"/>
      <c r="I8" s="198"/>
      <c r="J8" s="167" t="s">
        <v>13</v>
      </c>
      <c r="K8" s="167" t="s">
        <v>14</v>
      </c>
      <c r="L8" s="167" t="s">
        <v>15</v>
      </c>
      <c r="M8" s="167" t="s">
        <v>16</v>
      </c>
      <c r="N8" s="167" t="str">
        <f>+[1]TỔNG!N8</f>
        <v>Ứng trước của DN và XH hoá</v>
      </c>
      <c r="O8" s="198"/>
    </row>
    <row r="9" spans="1:15" s="50" customFormat="1" ht="38.25" x14ac:dyDescent="0.25">
      <c r="A9" s="3">
        <v>-1</v>
      </c>
      <c r="B9" s="3">
        <v>-2</v>
      </c>
      <c r="C9" s="3" t="s">
        <v>17</v>
      </c>
      <c r="D9" s="3">
        <v>-4</v>
      </c>
      <c r="E9" s="3">
        <v>-5</v>
      </c>
      <c r="F9" s="3">
        <v>-6</v>
      </c>
      <c r="G9" s="3">
        <v>-7</v>
      </c>
      <c r="H9" s="3">
        <v>-8</v>
      </c>
      <c r="I9" s="3" t="s">
        <v>39</v>
      </c>
      <c r="J9" s="3">
        <v>-10</v>
      </c>
      <c r="K9" s="3">
        <v>-11</v>
      </c>
      <c r="L9" s="3">
        <v>-12</v>
      </c>
      <c r="M9" s="3">
        <v>-13</v>
      </c>
      <c r="N9" s="3">
        <v>-14</v>
      </c>
      <c r="O9" s="3">
        <v>-15</v>
      </c>
    </row>
    <row r="10" spans="1:15" s="175" customFormat="1" ht="23.25" customHeight="1" x14ac:dyDescent="0.25">
      <c r="A10" s="171" t="s">
        <v>18</v>
      </c>
      <c r="B10" s="170" t="s">
        <v>20</v>
      </c>
      <c r="C10" s="172">
        <f>+C11</f>
        <v>2.94</v>
      </c>
      <c r="D10" s="172">
        <f>+D11</f>
        <v>4.7120000000000002E-2</v>
      </c>
      <c r="E10" s="172"/>
      <c r="F10" s="172"/>
      <c r="G10" s="172">
        <f>+G11</f>
        <v>2.8928799999999999</v>
      </c>
      <c r="H10" s="173"/>
      <c r="I10" s="172">
        <f>+I11</f>
        <v>4</v>
      </c>
      <c r="J10" s="172"/>
      <c r="K10" s="172"/>
      <c r="L10" s="172">
        <f>+L11</f>
        <v>4</v>
      </c>
      <c r="M10" s="172"/>
      <c r="N10" s="172"/>
      <c r="O10" s="174"/>
    </row>
    <row r="11" spans="1:15" s="179" customFormat="1" ht="60" x14ac:dyDescent="0.2">
      <c r="A11" s="152">
        <v>1</v>
      </c>
      <c r="B11" s="169" t="s">
        <v>158</v>
      </c>
      <c r="C11" s="176">
        <v>2.94</v>
      </c>
      <c r="D11" s="176">
        <f>471.2/10000</f>
        <v>4.7120000000000002E-2</v>
      </c>
      <c r="E11" s="176"/>
      <c r="F11" s="176"/>
      <c r="G11" s="176">
        <f>C11-D11</f>
        <v>2.8928799999999999</v>
      </c>
      <c r="H11" s="177" t="s">
        <v>159</v>
      </c>
      <c r="I11" s="176">
        <v>4</v>
      </c>
      <c r="J11" s="176"/>
      <c r="K11" s="176"/>
      <c r="L11" s="176">
        <v>4</v>
      </c>
      <c r="M11" s="176"/>
      <c r="N11" s="176"/>
      <c r="O11" s="178" t="s">
        <v>160</v>
      </c>
    </row>
    <row r="12" spans="1:15" ht="38.25" customHeight="1" x14ac:dyDescent="0.25">
      <c r="A12" s="20" t="s">
        <v>19</v>
      </c>
      <c r="B12" s="51" t="s">
        <v>165</v>
      </c>
      <c r="C12" s="5">
        <f>+C13+C14+C15</f>
        <v>4.0599999999999996</v>
      </c>
      <c r="D12" s="5">
        <f t="shared" ref="D12:G12" si="0">+D13+D14+D15</f>
        <v>0.06</v>
      </c>
      <c r="E12" s="5"/>
      <c r="F12" s="5"/>
      <c r="G12" s="5">
        <f t="shared" si="0"/>
        <v>4</v>
      </c>
      <c r="H12" s="5"/>
      <c r="I12" s="5">
        <f>+I13+I14+I15</f>
        <v>1.6</v>
      </c>
      <c r="J12" s="5"/>
      <c r="K12" s="5">
        <f t="shared" ref="K12:M12" si="1">+K13+K14+K15</f>
        <v>0.5</v>
      </c>
      <c r="L12" s="5"/>
      <c r="M12" s="5">
        <f t="shared" si="1"/>
        <v>1.1000000000000001</v>
      </c>
      <c r="N12" s="5"/>
      <c r="O12" s="29"/>
    </row>
    <row r="13" spans="1:15" s="179" customFormat="1" ht="60" customHeight="1" x14ac:dyDescent="0.2">
      <c r="A13" s="152">
        <v>1</v>
      </c>
      <c r="B13" s="180" t="s">
        <v>138</v>
      </c>
      <c r="C13" s="176">
        <f>SUM(D13:G13)</f>
        <v>0.3</v>
      </c>
      <c r="D13" s="176"/>
      <c r="E13" s="176"/>
      <c r="F13" s="176"/>
      <c r="G13" s="176">
        <v>0.3</v>
      </c>
      <c r="H13" s="177" t="s">
        <v>139</v>
      </c>
      <c r="I13" s="176">
        <v>0.4</v>
      </c>
      <c r="J13" s="176"/>
      <c r="K13" s="176"/>
      <c r="L13" s="176"/>
      <c r="M13" s="176">
        <v>0.4</v>
      </c>
      <c r="N13" s="176"/>
      <c r="O13" s="178" t="s">
        <v>140</v>
      </c>
    </row>
    <row r="14" spans="1:15" s="179" customFormat="1" ht="90" x14ac:dyDescent="0.2">
      <c r="A14" s="152">
        <v>2</v>
      </c>
      <c r="B14" s="169" t="s">
        <v>141</v>
      </c>
      <c r="C14" s="176">
        <f t="shared" ref="C14:C21" si="2">SUM(D14:G14)</f>
        <v>3</v>
      </c>
      <c r="D14" s="176"/>
      <c r="E14" s="176"/>
      <c r="F14" s="176"/>
      <c r="G14" s="176">
        <v>3</v>
      </c>
      <c r="H14" s="177" t="s">
        <v>142</v>
      </c>
      <c r="I14" s="176">
        <v>0.5</v>
      </c>
      <c r="J14" s="176"/>
      <c r="K14" s="176">
        <v>0.5</v>
      </c>
      <c r="L14" s="176"/>
      <c r="M14" s="176"/>
      <c r="N14" s="176"/>
      <c r="O14" s="178" t="s">
        <v>143</v>
      </c>
    </row>
    <row r="15" spans="1:15" s="179" customFormat="1" ht="58.5" customHeight="1" x14ac:dyDescent="0.2">
      <c r="A15" s="152">
        <v>3</v>
      </c>
      <c r="B15" s="169" t="s">
        <v>144</v>
      </c>
      <c r="C15" s="176">
        <f t="shared" si="2"/>
        <v>0.76</v>
      </c>
      <c r="D15" s="176">
        <v>0.06</v>
      </c>
      <c r="E15" s="176"/>
      <c r="F15" s="176"/>
      <c r="G15" s="176">
        <v>0.7</v>
      </c>
      <c r="H15" s="177" t="s">
        <v>145</v>
      </c>
      <c r="I15" s="176">
        <v>0.7</v>
      </c>
      <c r="J15" s="176"/>
      <c r="K15" s="176"/>
      <c r="L15" s="176"/>
      <c r="M15" s="176">
        <v>0.7</v>
      </c>
      <c r="N15" s="176"/>
      <c r="O15" s="178" t="s">
        <v>146</v>
      </c>
    </row>
    <row r="16" spans="1:15" s="175" customFormat="1" ht="23.25" customHeight="1" x14ac:dyDescent="0.25">
      <c r="A16" s="171" t="s">
        <v>86</v>
      </c>
      <c r="B16" s="170" t="s">
        <v>23</v>
      </c>
      <c r="C16" s="172">
        <f>+C17</f>
        <v>0.7</v>
      </c>
      <c r="D16" s="172"/>
      <c r="E16" s="172"/>
      <c r="F16" s="172"/>
      <c r="G16" s="172">
        <f>+G17</f>
        <v>0.7</v>
      </c>
      <c r="H16" s="173"/>
      <c r="I16" s="172">
        <f>+I17</f>
        <v>1</v>
      </c>
      <c r="J16" s="172"/>
      <c r="K16" s="172"/>
      <c r="L16" s="172">
        <f>+L17</f>
        <v>1</v>
      </c>
      <c r="M16" s="172"/>
      <c r="N16" s="172"/>
      <c r="O16" s="174"/>
    </row>
    <row r="17" spans="1:15" s="179" customFormat="1" ht="45" x14ac:dyDescent="0.2">
      <c r="A17" s="152">
        <v>1</v>
      </c>
      <c r="B17" s="169" t="s">
        <v>147</v>
      </c>
      <c r="C17" s="176">
        <f t="shared" si="2"/>
        <v>0.7</v>
      </c>
      <c r="D17" s="176"/>
      <c r="E17" s="176"/>
      <c r="F17" s="176"/>
      <c r="G17" s="176">
        <v>0.7</v>
      </c>
      <c r="H17" s="177" t="s">
        <v>148</v>
      </c>
      <c r="I17" s="176">
        <v>1</v>
      </c>
      <c r="J17" s="176"/>
      <c r="K17" s="176"/>
      <c r="L17" s="176">
        <v>1</v>
      </c>
      <c r="M17" s="176"/>
      <c r="N17" s="176"/>
      <c r="O17" s="178" t="s">
        <v>149</v>
      </c>
    </row>
    <row r="18" spans="1:15" s="175" customFormat="1" x14ac:dyDescent="0.25">
      <c r="A18" s="171" t="s">
        <v>111</v>
      </c>
      <c r="B18" s="170" t="s">
        <v>161</v>
      </c>
      <c r="C18" s="172">
        <f>+C19+C20+C21</f>
        <v>0.67</v>
      </c>
      <c r="D18" s="172">
        <f t="shared" ref="D18:I18" si="3">+D19+D20+D21</f>
        <v>0.63</v>
      </c>
      <c r="E18" s="172"/>
      <c r="F18" s="172"/>
      <c r="G18" s="172">
        <f t="shared" si="3"/>
        <v>0.04</v>
      </c>
      <c r="H18" s="173"/>
      <c r="I18" s="172">
        <f t="shared" si="3"/>
        <v>1.4000000000000001</v>
      </c>
      <c r="J18" s="172"/>
      <c r="K18" s="172"/>
      <c r="L18" s="172"/>
      <c r="M18" s="172">
        <f t="shared" ref="M18" si="4">+M19+M20+M21</f>
        <v>1.4000000000000001</v>
      </c>
      <c r="N18" s="172"/>
      <c r="O18" s="174"/>
    </row>
    <row r="19" spans="1:15" s="179" customFormat="1" ht="45" x14ac:dyDescent="0.2">
      <c r="A19" s="152">
        <v>1</v>
      </c>
      <c r="B19" s="169" t="s">
        <v>150</v>
      </c>
      <c r="C19" s="176">
        <f t="shared" si="2"/>
        <v>0.30000000000000004</v>
      </c>
      <c r="D19" s="176">
        <v>0.28000000000000003</v>
      </c>
      <c r="E19" s="176"/>
      <c r="F19" s="176"/>
      <c r="G19" s="176">
        <v>0.02</v>
      </c>
      <c r="H19" s="177" t="s">
        <v>151</v>
      </c>
      <c r="I19" s="176">
        <v>0.14000000000000001</v>
      </c>
      <c r="J19" s="176"/>
      <c r="K19" s="176"/>
      <c r="L19" s="176"/>
      <c r="M19" s="176">
        <v>0.14000000000000001</v>
      </c>
      <c r="N19" s="176"/>
      <c r="O19" s="178" t="s">
        <v>152</v>
      </c>
    </row>
    <row r="20" spans="1:15" s="179" customFormat="1" ht="45" x14ac:dyDescent="0.2">
      <c r="A20" s="152">
        <v>2</v>
      </c>
      <c r="B20" s="169" t="s">
        <v>153</v>
      </c>
      <c r="C20" s="176">
        <f t="shared" si="2"/>
        <v>0.35</v>
      </c>
      <c r="D20" s="176">
        <v>0.35</v>
      </c>
      <c r="E20" s="176"/>
      <c r="F20" s="176"/>
      <c r="G20" s="176"/>
      <c r="H20" s="177" t="s">
        <v>151</v>
      </c>
      <c r="I20" s="176">
        <v>0.16</v>
      </c>
      <c r="J20" s="176"/>
      <c r="K20" s="176"/>
      <c r="L20" s="176"/>
      <c r="M20" s="176">
        <v>0.16</v>
      </c>
      <c r="N20" s="176"/>
      <c r="O20" s="178" t="s">
        <v>154</v>
      </c>
    </row>
    <row r="21" spans="1:15" s="179" customFormat="1" ht="45" x14ac:dyDescent="0.2">
      <c r="A21" s="152">
        <v>3</v>
      </c>
      <c r="B21" s="169" t="s">
        <v>155</v>
      </c>
      <c r="C21" s="176">
        <f t="shared" si="2"/>
        <v>0.02</v>
      </c>
      <c r="D21" s="176"/>
      <c r="E21" s="176"/>
      <c r="F21" s="176"/>
      <c r="G21" s="176">
        <v>0.02</v>
      </c>
      <c r="H21" s="177" t="s">
        <v>156</v>
      </c>
      <c r="I21" s="176">
        <v>1.1000000000000001</v>
      </c>
      <c r="J21" s="176"/>
      <c r="K21" s="176"/>
      <c r="L21" s="176"/>
      <c r="M21" s="176">
        <v>1.1000000000000001</v>
      </c>
      <c r="N21" s="176"/>
      <c r="O21" s="178" t="s">
        <v>157</v>
      </c>
    </row>
    <row r="22" spans="1:15" s="59" customFormat="1" ht="25.5" customHeight="1" x14ac:dyDescent="0.25">
      <c r="A22" s="20">
        <f>+A21+A17+A15+A11</f>
        <v>8</v>
      </c>
      <c r="B22" s="22" t="s">
        <v>162</v>
      </c>
      <c r="C22" s="5">
        <f>+C18+C16+C12+C10</f>
        <v>8.3699999999999992</v>
      </c>
      <c r="D22" s="5">
        <f t="shared" ref="D22:M22" si="5">+D18+D16+D12+D10</f>
        <v>0.73712</v>
      </c>
      <c r="E22" s="5"/>
      <c r="F22" s="5"/>
      <c r="G22" s="5">
        <f t="shared" si="5"/>
        <v>7.6328800000000001</v>
      </c>
      <c r="H22" s="5"/>
      <c r="I22" s="5">
        <f t="shared" si="5"/>
        <v>8</v>
      </c>
      <c r="J22" s="5"/>
      <c r="K22" s="5">
        <f t="shared" si="5"/>
        <v>0.5</v>
      </c>
      <c r="L22" s="5">
        <f t="shared" si="5"/>
        <v>5</v>
      </c>
      <c r="M22" s="5">
        <f t="shared" si="5"/>
        <v>2.5</v>
      </c>
      <c r="N22" s="5"/>
      <c r="O22" s="7"/>
    </row>
    <row r="23" spans="1:15" x14ac:dyDescent="0.25">
      <c r="B23" s="182"/>
      <c r="C23" s="138"/>
      <c r="I23" s="181"/>
    </row>
    <row r="25" spans="1:15" ht="12.75" customHeight="1" x14ac:dyDescent="0.25">
      <c r="L25" s="205" t="str">
        <f>+TỔNG!K19</f>
        <v>HỘI ĐỒNG NHÂN DÂN TỈNH HÀ TĨNH</v>
      </c>
      <c r="M25" s="205"/>
      <c r="N25" s="205"/>
      <c r="O25" s="205"/>
    </row>
  </sheetData>
  <mergeCells count="18">
    <mergeCell ref="A1:E1"/>
    <mergeCell ref="F1:O1"/>
    <mergeCell ref="A2:E2"/>
    <mergeCell ref="F2:O2"/>
    <mergeCell ref="A3:E3"/>
    <mergeCell ref="F3:O3"/>
    <mergeCell ref="O7:O8"/>
    <mergeCell ref="L25:O25"/>
    <mergeCell ref="A4:O4"/>
    <mergeCell ref="A5:O5"/>
    <mergeCell ref="A6:O6"/>
    <mergeCell ref="A7:A8"/>
    <mergeCell ref="B7:B8"/>
    <mergeCell ref="C7:C8"/>
    <mergeCell ref="D7:G7"/>
    <mergeCell ref="H7:H8"/>
    <mergeCell ref="I7:I8"/>
    <mergeCell ref="J7:N7"/>
  </mergeCells>
  <pageMargins left="0.25" right="0.2" top="0.25" bottom="0.25" header="0.3" footer="0.3"/>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TỔNG</vt:lpstr>
      <vt:lpstr>1.TP Hà Tĩnh</vt:lpstr>
      <vt:lpstr>2.TX Kỳ Anh</vt:lpstr>
      <vt:lpstr>3.N Xuân</vt:lpstr>
      <vt:lpstr>4.Đức Thọ</vt:lpstr>
      <vt:lpstr>5.T Hà</vt:lpstr>
      <vt:lpstr>6. C.Loc</vt:lpstr>
      <vt:lpstr>7.H. Kỳ Anh</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cp:lastPrinted>2021-10-12T02:42:57Z</cp:lastPrinted>
  <dcterms:created xsi:type="dcterms:W3CDTF">2021-07-07T10:03:06Z</dcterms:created>
  <dcterms:modified xsi:type="dcterms:W3CDTF">2021-10-12T03:14:46Z</dcterms:modified>
</cp:coreProperties>
</file>